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20730" windowHeight="9975"/>
  </bookViews>
  <sheets>
    <sheet name="Учебный план" sheetId="1" r:id="rId1"/>
    <sheet name="Базисный" sheetId="4" r:id="rId2"/>
    <sheet name="Сводные данные" sheetId="3" r:id="rId3"/>
    <sheet name="Сводные данные (2)" sheetId="5" r:id="rId4"/>
    <sheet name="Перечень каб. лаб." sheetId="2" r:id="rId5"/>
    <sheet name="Тит. лист" sheetId="6" r:id="rId6"/>
  </sheets>
  <calcPr calcId="144525"/>
</workbook>
</file>

<file path=xl/calcChain.xml><?xml version="1.0" encoding="utf-8"?>
<calcChain xmlns="http://schemas.openxmlformats.org/spreadsheetml/2006/main">
  <c r="G34" i="1" l="1"/>
  <c r="E51" i="1" l="1"/>
  <c r="C12" i="5"/>
  <c r="D12" i="5"/>
  <c r="E12" i="5"/>
  <c r="F12" i="5"/>
  <c r="G12" i="5"/>
  <c r="H12" i="5"/>
  <c r="B12" i="5"/>
  <c r="I9" i="5"/>
  <c r="I10" i="5"/>
  <c r="I11" i="5"/>
  <c r="I8" i="5"/>
  <c r="G28" i="1"/>
  <c r="J28" i="1"/>
  <c r="K28" i="1"/>
  <c r="M28" i="1"/>
  <c r="N28" i="1"/>
  <c r="O28" i="1"/>
  <c r="P28" i="1"/>
  <c r="Q28" i="1"/>
  <c r="R28" i="1"/>
  <c r="S28" i="1"/>
  <c r="T28" i="1"/>
  <c r="U28" i="1"/>
  <c r="V28" i="1"/>
  <c r="W28" i="1"/>
  <c r="I12" i="5" l="1"/>
  <c r="D22" i="4"/>
  <c r="E22" i="4"/>
  <c r="F22" i="4"/>
  <c r="G22" i="4"/>
  <c r="H22" i="4"/>
  <c r="I22" i="4"/>
  <c r="C22" i="4"/>
  <c r="E49" i="4" l="1"/>
  <c r="D56" i="4"/>
  <c r="C56" i="4"/>
  <c r="G56" i="4" l="1"/>
  <c r="H56" i="4"/>
  <c r="I56" i="4"/>
  <c r="F56" i="4"/>
  <c r="E75" i="4"/>
  <c r="D67" i="4"/>
  <c r="F67" i="4"/>
  <c r="G67" i="4"/>
  <c r="H67" i="4"/>
  <c r="I67" i="4"/>
  <c r="C67" i="4"/>
  <c r="D61" i="4"/>
  <c r="F61" i="4"/>
  <c r="G61" i="4"/>
  <c r="H61" i="4"/>
  <c r="I61" i="4"/>
  <c r="C61" i="4"/>
  <c r="G50" i="4"/>
  <c r="G49" i="4" s="1"/>
  <c r="H50" i="4"/>
  <c r="I50" i="4"/>
  <c r="F50" i="4"/>
  <c r="D50" i="4"/>
  <c r="D49" i="4" s="1"/>
  <c r="C50" i="4"/>
  <c r="C49" i="4" s="1"/>
  <c r="D32" i="4"/>
  <c r="F32" i="4"/>
  <c r="H32" i="4"/>
  <c r="I32" i="4"/>
  <c r="C32" i="4"/>
  <c r="F49" i="4" l="1"/>
  <c r="F75" i="4" s="1"/>
  <c r="H49" i="4"/>
  <c r="H75" i="4" s="1"/>
  <c r="D75" i="4"/>
  <c r="I49" i="4"/>
  <c r="C75" i="4"/>
  <c r="G75" i="4"/>
  <c r="W72" i="1"/>
  <c r="G72" i="1"/>
  <c r="K72" i="1"/>
  <c r="L72" i="1"/>
  <c r="M72" i="1"/>
  <c r="P72" i="1"/>
  <c r="Q72" i="1"/>
  <c r="R72" i="1"/>
  <c r="S72" i="1"/>
  <c r="T72" i="1"/>
  <c r="V72" i="1"/>
  <c r="G66" i="1"/>
  <c r="J66" i="1"/>
  <c r="K66" i="1"/>
  <c r="L66" i="1"/>
  <c r="M66" i="1"/>
  <c r="P66" i="1"/>
  <c r="Q66" i="1"/>
  <c r="R66" i="1"/>
  <c r="S66" i="1"/>
  <c r="T66" i="1"/>
  <c r="V66" i="1"/>
  <c r="W66" i="1"/>
  <c r="G58" i="1"/>
  <c r="J58" i="1"/>
  <c r="K58" i="1"/>
  <c r="L58" i="1"/>
  <c r="M58" i="1"/>
  <c r="P58" i="1"/>
  <c r="Q58" i="1"/>
  <c r="R58" i="1"/>
  <c r="T58" i="1"/>
  <c r="U58" i="1"/>
  <c r="V58" i="1"/>
  <c r="L52" i="1"/>
  <c r="M52" i="1"/>
  <c r="P52" i="1"/>
  <c r="Q52" i="1"/>
  <c r="R52" i="1"/>
  <c r="T52" i="1"/>
  <c r="U52" i="1"/>
  <c r="V52" i="1"/>
  <c r="W52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N51" i="1" l="1"/>
  <c r="S51" i="1"/>
  <c r="O51" i="1"/>
  <c r="K51" i="1"/>
  <c r="P51" i="1"/>
  <c r="L51" i="1"/>
  <c r="R51" i="1"/>
  <c r="T51" i="1"/>
  <c r="V51" i="1"/>
  <c r="Q51" i="1"/>
  <c r="M51" i="1"/>
  <c r="W51" i="1"/>
  <c r="U51" i="1"/>
  <c r="G51" i="1"/>
  <c r="S85" i="1" l="1"/>
  <c r="S84" i="1"/>
  <c r="H66" i="1" l="1"/>
  <c r="H33" i="1" l="1"/>
  <c r="F28" i="1" l="1"/>
  <c r="H28" i="1"/>
  <c r="H51" i="1" l="1"/>
  <c r="J72" i="1"/>
</calcChain>
</file>

<file path=xl/sharedStrings.xml><?xml version="1.0" encoding="utf-8"?>
<sst xmlns="http://schemas.openxmlformats.org/spreadsheetml/2006/main" count="533" uniqueCount="364">
  <si>
    <t>2. План учебного процесса</t>
  </si>
  <si>
    <t>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</si>
  <si>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</si>
  <si>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</si>
  <si>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 xml:space="preserve">Объем образовательной нагрузки </t>
  </si>
  <si>
    <t>Самостоятельная учебная работа</t>
  </si>
  <si>
    <t>I курс</t>
  </si>
  <si>
    <t>II курс</t>
  </si>
  <si>
    <t>III курс</t>
  </si>
  <si>
    <t>Всего учебных занятий</t>
  </si>
  <si>
    <t>По практике производственной и учебной</t>
  </si>
  <si>
    <t>Консультации</t>
  </si>
  <si>
    <t>Промежуточная аттестация</t>
  </si>
  <si>
    <t>теоретического обучения</t>
  </si>
  <si>
    <t>лаб. и практ. занятий</t>
  </si>
  <si>
    <t>ОУД.00</t>
  </si>
  <si>
    <t>Общеобразовательные учебные дисциплины</t>
  </si>
  <si>
    <t>Общие дисциплины</t>
  </si>
  <si>
    <t>ОУД.01</t>
  </si>
  <si>
    <t xml:space="preserve">Русский язык </t>
  </si>
  <si>
    <t>ОУД.02</t>
  </si>
  <si>
    <t>Литература</t>
  </si>
  <si>
    <t>ОУД.03</t>
  </si>
  <si>
    <t>Иностранный язык</t>
  </si>
  <si>
    <t>ОУД.04</t>
  </si>
  <si>
    <t>Математика</t>
  </si>
  <si>
    <t>ОУД.05</t>
  </si>
  <si>
    <t>История</t>
  </si>
  <si>
    <t>ОУД.06</t>
  </si>
  <si>
    <t>Физическая культура</t>
  </si>
  <si>
    <t>ОУД.07</t>
  </si>
  <si>
    <t>Основы безопасности жизнедеятельности</t>
  </si>
  <si>
    <t>ОУД.08</t>
  </si>
  <si>
    <t>Астрономия</t>
  </si>
  <si>
    <t>По выбору из обязательных предметных областей</t>
  </si>
  <si>
    <t>ОУД.09</t>
  </si>
  <si>
    <t xml:space="preserve">Информатика </t>
  </si>
  <si>
    <t>ОУД.10</t>
  </si>
  <si>
    <t>ОУД.11</t>
  </si>
  <si>
    <t>ОУД.12</t>
  </si>
  <si>
    <t>ОП.00</t>
  </si>
  <si>
    <t>Физика</t>
  </si>
  <si>
    <t>Естествознание</t>
  </si>
  <si>
    <t>Естествознание/Химия</t>
  </si>
  <si>
    <t>Естествознание/Биология</t>
  </si>
  <si>
    <t>ОУД.11.01</t>
  </si>
  <si>
    <t>ОУД.11.02</t>
  </si>
  <si>
    <t>Распределение учебной нагрузки  по курсам и семестрам (час. в семестр)</t>
  </si>
  <si>
    <t>Нагрузка на дисциплины и МДК</t>
  </si>
  <si>
    <t>курсовых работ (проектов)</t>
  </si>
  <si>
    <t>IV курс</t>
  </si>
  <si>
    <t>ОГСЭ. 00</t>
  </si>
  <si>
    <t>Общий гуманитарный и социально-экономический цикл</t>
  </si>
  <si>
    <t>ОГСЭ.01</t>
  </si>
  <si>
    <t>Основы философии</t>
  </si>
  <si>
    <t>Иностранный язык в профессиональной деятельности</t>
  </si>
  <si>
    <t>Психология общения</t>
  </si>
  <si>
    <t>ЕН.00</t>
  </si>
  <si>
    <t>Математический и общий естественнонаучный цикл</t>
  </si>
  <si>
    <t>ЕН.01</t>
  </si>
  <si>
    <t>ЕН.02</t>
  </si>
  <si>
    <t>Экологические основы природопользования</t>
  </si>
  <si>
    <t>Общепрофессиональный цикл</t>
  </si>
  <si>
    <t>ОП.01</t>
  </si>
  <si>
    <t>Инженерная графика</t>
  </si>
  <si>
    <t>ОП.02</t>
  </si>
  <si>
    <t>Техническая механика</t>
  </si>
  <si>
    <t>ОП.03</t>
  </si>
  <si>
    <t>Материаловедение</t>
  </si>
  <si>
    <t>ОП.04</t>
  </si>
  <si>
    <t>ОП.05</t>
  </si>
  <si>
    <t>Основы гидравлики и теплотехники</t>
  </si>
  <si>
    <t>ОП.06</t>
  </si>
  <si>
    <t>Основы агрономии</t>
  </si>
  <si>
    <t>ОП.07</t>
  </si>
  <si>
    <t>Основы зоотехнии</t>
  </si>
  <si>
    <t>ОП.08</t>
  </si>
  <si>
    <t>Информационные технологии в профессиональной деятельности</t>
  </si>
  <si>
    <t>ОП.09</t>
  </si>
  <si>
    <t>Метрология, стандартизация и подтверждение качества</t>
  </si>
  <si>
    <t>ОП.10</t>
  </si>
  <si>
    <t>Основы экономики, менеджмента и маркетинга</t>
  </si>
  <si>
    <t>ОП.11</t>
  </si>
  <si>
    <t>Правовые основы профессиональной деятельности</t>
  </si>
  <si>
    <t>ОП.12</t>
  </si>
  <si>
    <t>Охрана труда</t>
  </si>
  <si>
    <t>ОП.13</t>
  </si>
  <si>
    <t>Безопасность жизнедеятельности</t>
  </si>
  <si>
    <t>ОП.14</t>
  </si>
  <si>
    <t>Топливо и смазочные материалы</t>
  </si>
  <si>
    <t>ОП.15</t>
  </si>
  <si>
    <t>Компьютерная инженерная графика</t>
  </si>
  <si>
    <t>ОП.16</t>
  </si>
  <si>
    <t>Экономика и организация производства</t>
  </si>
  <si>
    <t>П.00</t>
  </si>
  <si>
    <t>Профессиональный цикл</t>
  </si>
  <si>
    <t>ПМ.01</t>
  </si>
  <si>
    <t>МДК. 01.01</t>
  </si>
  <si>
    <t>Назначение и общее устройство тракторов, автомобилей и сельскохозяйственных машин</t>
  </si>
  <si>
    <t>МДК. 01.02</t>
  </si>
  <si>
    <t>Подготовка  тракторов и сельскохозяйственных машин и механизмов к работе</t>
  </si>
  <si>
    <t>УП.01</t>
  </si>
  <si>
    <t>Учебная практика</t>
  </si>
  <si>
    <t>ПП.01</t>
  </si>
  <si>
    <t>Производственная практика</t>
  </si>
  <si>
    <t>ПМ.02</t>
  </si>
  <si>
    <t>Эксплуатация сельскохозяйственной техники</t>
  </si>
  <si>
    <t>МДК. 02.01</t>
  </si>
  <si>
    <t>Комплектование машинно-тракторного агрегата для выполнения сельскохозяйственных работ</t>
  </si>
  <si>
    <t>УП.02</t>
  </si>
  <si>
    <t>ПП.02</t>
  </si>
  <si>
    <t>ПМ.03</t>
  </si>
  <si>
    <t>МДК. 03.01</t>
  </si>
  <si>
    <t>Система технического обслуживания и ремонта сельскохозяйственных машин и механизмов</t>
  </si>
  <si>
    <t>МДК. 03.02</t>
  </si>
  <si>
    <t>Технологические процессы ремонтного производства</t>
  </si>
  <si>
    <t>УП.03</t>
  </si>
  <si>
    <t>ПП.03</t>
  </si>
  <si>
    <t>МДК. 04.01</t>
  </si>
  <si>
    <t>Освоение профессии рабочих 19205 Тракторист-машинист сельскохозяйственного производства</t>
  </si>
  <si>
    <t>МДК. 04.02</t>
  </si>
  <si>
    <t>УП.04</t>
  </si>
  <si>
    <t>ПП.04</t>
  </si>
  <si>
    <t>ПДП</t>
  </si>
  <si>
    <t>Преддипломная практика</t>
  </si>
  <si>
    <t>ГИА</t>
  </si>
  <si>
    <t>Государственная итоговая аттестация</t>
  </si>
  <si>
    <t>Всего</t>
  </si>
  <si>
    <t>Государственная (итоговая) атестация</t>
  </si>
  <si>
    <t>1.1. Дипломный проект (работа)</t>
  </si>
  <si>
    <t>Электротехника и электроника</t>
  </si>
  <si>
    <t>Подготовка машин, механизмов, установок, приспособлений к работе, комплектование сборочных единиц</t>
  </si>
  <si>
    <t xml:space="preserve">Техническое обслуживание и ремонт сельскохозяйственной техники </t>
  </si>
  <si>
    <t>Освоение одной или нескольких профессий рабочих или должностей служащих</t>
  </si>
  <si>
    <t>Освоение профессии рабочих 11442 Водитель автомобиля</t>
  </si>
  <si>
    <t>6нед.</t>
  </si>
  <si>
    <t>Итого</t>
  </si>
  <si>
    <t>ОГСЭ.02</t>
  </si>
  <si>
    <t>ОГСЭ.03</t>
  </si>
  <si>
    <t>ОГСЭ.04</t>
  </si>
  <si>
    <t>ОГСЭ.05</t>
  </si>
  <si>
    <t>ПМ.04</t>
  </si>
  <si>
    <t>Учебные занятия</t>
  </si>
  <si>
    <t>Общеобразовательная подготовка, час</t>
  </si>
  <si>
    <t>Вариативная часть ОП, час</t>
  </si>
  <si>
    <t>Обязательная часть ОП, час</t>
  </si>
  <si>
    <t>Объем образовательной нагрузки, час</t>
  </si>
  <si>
    <t>ОГСЭ.06</t>
  </si>
  <si>
    <t>Татарский язык в профессиональной деятельности</t>
  </si>
  <si>
    <t>ПМ.01.Э</t>
  </si>
  <si>
    <t>Экзамен по модулю</t>
  </si>
  <si>
    <t>ПМ.02.Э</t>
  </si>
  <si>
    <t>ПМ.03.Э</t>
  </si>
  <si>
    <t>ПМ.04.ЭК</t>
  </si>
  <si>
    <t>Квалификационный экзамен</t>
  </si>
  <si>
    <t>Базисный учебный план образовательной программы СПО 35.02.16 Эксплуатация и ремонт сельскохозяйственной техники и оборудования</t>
  </si>
  <si>
    <t>Консультации + экзамены</t>
  </si>
  <si>
    <t>48+24</t>
  </si>
  <si>
    <t>6+6</t>
  </si>
  <si>
    <t>4+0</t>
  </si>
  <si>
    <t>2+0</t>
  </si>
  <si>
    <t>0+0</t>
  </si>
  <si>
    <t>4+6</t>
  </si>
  <si>
    <t>Зачеты</t>
  </si>
  <si>
    <t>Дифференцированные зачеты</t>
  </si>
  <si>
    <t>Экзамены</t>
  </si>
  <si>
    <t>3-7</t>
  </si>
  <si>
    <t xml:space="preserve"> 17 нед.</t>
  </si>
  <si>
    <t xml:space="preserve">1    сем.                     </t>
  </si>
  <si>
    <t xml:space="preserve"> 24 нед.</t>
  </si>
  <si>
    <t xml:space="preserve">2   сем.   </t>
  </si>
  <si>
    <t>17 нед.</t>
  </si>
  <si>
    <t xml:space="preserve">3   сем.                                   </t>
  </si>
  <si>
    <t>24 нед.</t>
  </si>
  <si>
    <t xml:space="preserve">4   сем.        </t>
  </si>
  <si>
    <t xml:space="preserve">5    сем. </t>
  </si>
  <si>
    <t xml:space="preserve">6    сем.                                                                                                                                                                                       </t>
  </si>
  <si>
    <t xml:space="preserve">7    сем. </t>
  </si>
  <si>
    <t>8    сем.</t>
  </si>
  <si>
    <t>(17 нед. т/о+ПА)</t>
  </si>
  <si>
    <t xml:space="preserve">часов дисциплин и МДК </t>
  </si>
  <si>
    <t>часов учебной практики</t>
  </si>
  <si>
    <t>часов производств. практики</t>
  </si>
  <si>
    <t>часов преддиплом. практики</t>
  </si>
  <si>
    <t>кол.-во экзаменов</t>
  </si>
  <si>
    <t>кол.-во дифф.  зачетов</t>
  </si>
  <si>
    <t>кол.-во зачетов</t>
  </si>
  <si>
    <t xml:space="preserve">3. Перечень кабинетов, лабораторий и др. для подготовки по специальности среднего профессионального образования </t>
  </si>
  <si>
    <t>35.02.16 Эксплуатация и ремонт сельскохозяйственной техники и оборудования</t>
  </si>
  <si>
    <t>Кабинеты:</t>
  </si>
  <si>
    <t>- социально-экономических дисциплин;</t>
  </si>
  <si>
    <t>- иностранного языка;</t>
  </si>
  <si>
    <t>- информационных технологий в профессиональной деятельности;</t>
  </si>
  <si>
    <t>- инженерной графики;</t>
  </si>
  <si>
    <t>- технической механики;</t>
  </si>
  <si>
    <t>- материаловедения;</t>
  </si>
  <si>
    <t>- управления транспортным средством и безопасности движения;</t>
  </si>
  <si>
    <t>- агрономии;</t>
  </si>
  <si>
    <t>- зоотехнии;</t>
  </si>
  <si>
    <t>- экологических основ природопользования;</t>
  </si>
  <si>
    <t>- безопасности жизнедеятельности и охраны труда.</t>
  </si>
  <si>
    <t>Лаборатории:</t>
  </si>
  <si>
    <t>- электротехники и электроники;</t>
  </si>
  <si>
    <t>- метрологии, стандартизации и подтверждения качества;</t>
  </si>
  <si>
    <t>- гидравлики и теплотехники;</t>
  </si>
  <si>
    <t>- топлива и смазочных материалов;</t>
  </si>
  <si>
    <t>- тракторов и автомобилей;</t>
  </si>
  <si>
    <t>- сельскохозяйственных и мелиоративных машин</t>
  </si>
  <si>
    <t>- эксплуатации машинно-тракторного парка;</t>
  </si>
  <si>
    <t>- ремонта машин, оборудования и восстановления деталей;</t>
  </si>
  <si>
    <t>- технологии и механизации производства продукции растениеводства;</t>
  </si>
  <si>
    <t>- технологии и механизации производства продукции животноводства.</t>
  </si>
  <si>
    <t xml:space="preserve">Мастерские: </t>
  </si>
  <si>
    <t>- слесарная мастерская;</t>
  </si>
  <si>
    <t>- сварочная мастерская;</t>
  </si>
  <si>
    <t>- пункт технического обслуживания и ремонта.</t>
  </si>
  <si>
    <t>Тренажеры, тренажерные комплексы</t>
  </si>
  <si>
    <t>- тренажер для выработки навыков и совершенствования техники управления транспортным и мобильным энергетическим средством (в качестве тренажера может использоваться учебное транспортное средство).</t>
  </si>
  <si>
    <t>Спортивный комплекс</t>
  </si>
  <si>
    <t>Спортивный зал</t>
  </si>
  <si>
    <t>Залы:</t>
  </si>
  <si>
    <t>Библиотека, читальный зал с выходом в интернет</t>
  </si>
  <si>
    <t>Актовый зал</t>
  </si>
  <si>
    <t>Сводные  данные  по  бюджету  времени (в  неделях/часах)</t>
  </si>
  <si>
    <t>Курсы</t>
  </si>
  <si>
    <t>Практика</t>
  </si>
  <si>
    <t>Каникулы</t>
  </si>
  <si>
    <t>Учебная</t>
  </si>
  <si>
    <t>Производ-ственная</t>
  </si>
  <si>
    <t>I  курс</t>
  </si>
  <si>
    <t>40,3 / 1452</t>
  </si>
  <si>
    <t>-</t>
  </si>
  <si>
    <t>0,7 / 24</t>
  </si>
  <si>
    <t>41 / 1476</t>
  </si>
  <si>
    <t>34,7 / 1248</t>
  </si>
  <si>
    <t>4 / 144</t>
  </si>
  <si>
    <t>0,3 / 12</t>
  </si>
  <si>
    <t>6 / 216</t>
  </si>
  <si>
    <t>5 / 180</t>
  </si>
  <si>
    <t>1,2 / 42</t>
  </si>
  <si>
    <t>42 / 1512</t>
  </si>
  <si>
    <t>20,3 / 732</t>
  </si>
  <si>
    <t>9 / 324</t>
  </si>
  <si>
    <t>15 / 540</t>
  </si>
  <si>
    <t>2,9 / 102</t>
  </si>
  <si>
    <t>165 / 5940</t>
  </si>
  <si>
    <t>Промежуточная аттестация (экзамены)</t>
  </si>
  <si>
    <t>Всего (по курсам)</t>
  </si>
  <si>
    <t xml:space="preserve"> 2 / 72</t>
  </si>
  <si>
    <t>Обучение  по  дисциплинам  и  междисциплинарным  курсам (в том числе консультации)</t>
  </si>
  <si>
    <t xml:space="preserve">Обучение  по  дисциплинам  и  междисциплинарным  курсам </t>
  </si>
  <si>
    <t>по профилю специальности</t>
  </si>
  <si>
    <t>преддипломная</t>
  </si>
  <si>
    <t xml:space="preserve">Промежуточная аттестация </t>
  </si>
  <si>
    <t>1. Сводные  данные  по  бюджету  времени (в  неделях)</t>
  </si>
  <si>
    <t xml:space="preserve">                                                                                                                 Утверждаю</t>
  </si>
  <si>
    <t xml:space="preserve">                                                                                                                          сельскохозяйственный   техникум</t>
  </si>
  <si>
    <t xml:space="preserve">                                                                                                        им. Габдуллы   Тукая”</t>
  </si>
  <si>
    <t xml:space="preserve">                                                                                                                             ____________ А.Ф. Каюмов</t>
  </si>
  <si>
    <t>УЧЕБНЫЙ ПЛАН</t>
  </si>
  <si>
    <t>основной образовательной программы</t>
  </si>
  <si>
    <t xml:space="preserve">среднего профессионального образования </t>
  </si>
  <si>
    <t xml:space="preserve">Государственного автономного профессионального образовательного  учреждения  </t>
  </si>
  <si>
    <t>“Атнинский сельскохозяйственный техникум им. Габдуллы Тукая”</t>
  </si>
  <si>
    <t xml:space="preserve">по специальности среднего профессионального образования </t>
  </si>
  <si>
    <t>по программе базовой подготовки</t>
  </si>
  <si>
    <r>
      <t xml:space="preserve">                                                 </t>
    </r>
    <r>
      <rPr>
        <sz val="14"/>
        <color theme="1"/>
        <rFont val="Times New Roman"/>
        <family val="1"/>
        <charset val="204"/>
      </rPr>
      <t xml:space="preserve"> Квалификация:</t>
    </r>
    <r>
      <rPr>
        <b/>
        <sz val="14"/>
        <color theme="1"/>
        <rFont val="Times New Roman"/>
        <family val="1"/>
        <charset val="204"/>
      </rPr>
      <t xml:space="preserve">  </t>
    </r>
    <r>
      <rPr>
        <u/>
        <sz val="14"/>
        <color theme="1"/>
        <rFont val="Times New Roman"/>
        <family val="1"/>
        <charset val="204"/>
      </rPr>
      <t>техник-механик</t>
    </r>
  </si>
  <si>
    <r>
      <t xml:space="preserve">                                                   </t>
    </r>
    <r>
      <rPr>
        <sz val="14"/>
        <color theme="1"/>
        <rFont val="Times New Roman"/>
        <family val="1"/>
        <charset val="204"/>
      </rPr>
      <t xml:space="preserve">Форма обучения -  </t>
    </r>
    <r>
      <rPr>
        <u/>
        <sz val="14"/>
        <color theme="1"/>
        <rFont val="Times New Roman"/>
        <family val="1"/>
        <charset val="204"/>
      </rPr>
      <t>очная</t>
    </r>
  </si>
  <si>
    <t xml:space="preserve">                                                                                                         Профиль получаемого профессионального </t>
  </si>
  <si>
    <r>
      <t xml:space="preserve">                                                                                                         образования  </t>
    </r>
    <r>
      <rPr>
        <u/>
        <sz val="14"/>
        <color theme="1"/>
        <rFont val="Times New Roman"/>
        <family val="1"/>
        <charset val="204"/>
      </rPr>
      <t>технический</t>
    </r>
  </si>
  <si>
    <r>
      <t xml:space="preserve">                                                                                                                       </t>
    </r>
    <r>
      <rPr>
        <u/>
        <sz val="14"/>
        <color theme="1"/>
        <rFont val="Times New Roman"/>
        <family val="1"/>
        <charset val="204"/>
      </rPr>
      <t>«     »                                    2018 г.</t>
    </r>
  </si>
  <si>
    <r>
      <t xml:space="preserve">       на базе  </t>
    </r>
    <r>
      <rPr>
        <u/>
        <sz val="14"/>
        <color theme="1"/>
        <rFont val="Times New Roman"/>
        <family val="1"/>
        <charset val="204"/>
      </rPr>
      <t>основного общего</t>
    </r>
    <r>
      <rPr>
        <sz val="14"/>
        <color theme="1"/>
        <rFont val="Times New Roman"/>
        <family val="1"/>
        <charset val="204"/>
      </rPr>
      <t xml:space="preserve">  образования.</t>
    </r>
  </si>
  <si>
    <r>
      <t xml:space="preserve">           </t>
    </r>
    <r>
      <rPr>
        <sz val="14"/>
        <color theme="1"/>
        <rFont val="Times New Roman"/>
        <family val="1"/>
        <charset val="204"/>
      </rPr>
      <t xml:space="preserve">Нормативный срок обучения – </t>
    </r>
    <r>
      <rPr>
        <u/>
        <sz val="14"/>
        <color theme="1"/>
        <rFont val="Times New Roman"/>
        <family val="1"/>
        <charset val="204"/>
      </rPr>
      <t>3</t>
    </r>
    <r>
      <rPr>
        <sz val="14"/>
        <color theme="1"/>
        <rFont val="Times New Roman"/>
        <family val="1"/>
        <charset val="204"/>
      </rPr>
      <t xml:space="preserve"> года </t>
    </r>
    <r>
      <rPr>
        <u/>
        <sz val="14"/>
        <color theme="1"/>
        <rFont val="Times New Roman"/>
        <family val="1"/>
        <charset val="204"/>
      </rPr>
      <t>10</t>
    </r>
    <r>
      <rPr>
        <sz val="14"/>
        <color theme="1"/>
        <rFont val="Times New Roman"/>
        <family val="1"/>
        <charset val="204"/>
      </rPr>
      <t xml:space="preserve"> мес.</t>
    </r>
  </si>
  <si>
    <t xml:space="preserve">                                                                                                                                                          Директор  ГАПОУ  “Атнинский            </t>
  </si>
  <si>
    <t>Родной язык / Родная литература</t>
  </si>
  <si>
    <t>6+12</t>
  </si>
  <si>
    <t>28,8 / 1038</t>
  </si>
  <si>
    <t>17 / 612</t>
  </si>
  <si>
    <t>124,1 / 4470</t>
  </si>
  <si>
    <t>Информатика</t>
  </si>
  <si>
    <t>О.00</t>
  </si>
  <si>
    <t>Родной язык</t>
  </si>
  <si>
    <t>по учебным дисциплинам и МДК</t>
  </si>
  <si>
    <r>
      <rPr>
        <b/>
        <sz val="11"/>
        <color indexed="8"/>
        <rFont val="Times New Roman"/>
        <family val="1"/>
        <charset val="204"/>
      </rPr>
      <t>в т.ч. в форме прак. подг</t>
    </r>
    <r>
      <rPr>
        <b/>
        <sz val="9"/>
        <color indexed="8"/>
        <rFont val="Times New Roman"/>
        <family val="1"/>
        <charset val="204"/>
      </rPr>
      <t>.</t>
    </r>
  </si>
  <si>
    <t>Во взаимодействии с преподавателем</t>
  </si>
  <si>
    <t>Учебная нагрузка обучающихся (час.)</t>
  </si>
  <si>
    <t>История России</t>
  </si>
  <si>
    <t>Социально-гуманитарные дисциплины</t>
  </si>
  <si>
    <t>СГД.01</t>
  </si>
  <si>
    <t>СГД. 00</t>
  </si>
  <si>
    <t>СГД.02</t>
  </si>
  <si>
    <t>СГД.03</t>
  </si>
  <si>
    <t>СГД.04</t>
  </si>
  <si>
    <t>Русский язык и культура речи</t>
  </si>
  <si>
    <t>СГДВ.01</t>
  </si>
  <si>
    <t>Общепрофессиональные дисциплины</t>
  </si>
  <si>
    <t>Математические методы решения прикладных профессиональных задач</t>
  </si>
  <si>
    <t>Основы взаимозаменяемости и технические измерения</t>
  </si>
  <si>
    <t>Правовые основы профессиональной деятельности и охрана труда</t>
  </si>
  <si>
    <t>ОП.В. 01</t>
  </si>
  <si>
    <t>ОП.В.02</t>
  </si>
  <si>
    <t>Компьютерная графика</t>
  </si>
  <si>
    <t>ОП.В.03</t>
  </si>
  <si>
    <t>Основы финансовой грамотности</t>
  </si>
  <si>
    <t>Профессиональный модули</t>
  </si>
  <si>
    <t>Эксплуатация сельскохозяйственной техники и оборудования</t>
  </si>
  <si>
    <t>Ремонт сельскохозяйственной техники и оборудования</t>
  </si>
  <si>
    <t>Технология механизированных работ в растениеводстве</t>
  </si>
  <si>
    <t>Технология механизированных работ в животноводстве</t>
  </si>
  <si>
    <t>148</t>
  </si>
  <si>
    <t>56</t>
  </si>
  <si>
    <t>142</t>
  </si>
  <si>
    <t>84</t>
  </si>
  <si>
    <t>180</t>
  </si>
  <si>
    <t>Теоретическая подготовка трактористов-машинистов сельскохозяйственного производства В,С,D,Е,F</t>
  </si>
  <si>
    <t>Слесарные работы и технические измерения</t>
  </si>
  <si>
    <t>Выполнение работ по одной или нескольким профессиям рабочих, должностям служащих: 11442 Водитель автомобиля</t>
  </si>
  <si>
    <t>Теоретическая подготовка водителей автомобилей категории В и С</t>
  </si>
  <si>
    <t>Организация и выполнение пассажирских и грузовых перевозок на автомобильном транспорте</t>
  </si>
  <si>
    <t>МДК. 04.03</t>
  </si>
  <si>
    <t>МДК. 02.02</t>
  </si>
  <si>
    <t>МДК. 02.03</t>
  </si>
  <si>
    <t>МДК. 02.04</t>
  </si>
  <si>
    <t>Техническое обслуживание и ремонт автомобиля</t>
  </si>
  <si>
    <t>90</t>
  </si>
  <si>
    <t>36</t>
  </si>
  <si>
    <t>72</t>
  </si>
  <si>
    <t>(15 нед. т/о+2нед. УП)</t>
  </si>
  <si>
    <t>(17 нед. т/о+2 нед. УП+5 нед. ПП+ПА)</t>
  </si>
  <si>
    <t>10</t>
  </si>
  <si>
    <t>20</t>
  </si>
  <si>
    <t>4</t>
  </si>
  <si>
    <t>32</t>
  </si>
  <si>
    <t>Выполнение дипломного проекта (работы) - (всего 4 нед.)</t>
  </si>
  <si>
    <t>Защита дипломного проекта (работы) - (всего 2 нед.)</t>
  </si>
  <si>
    <t>1.2. Выполнение демонстрационного экзамена</t>
  </si>
  <si>
    <t>Выполнение работ по одной или нескольким профессиям рабочих, должностям служащих: 19205 Тракторист-машинист сельскохозяйственного производства</t>
  </si>
  <si>
    <t>(15 нед. т/о+2 нед. УП+ПА)</t>
  </si>
  <si>
    <t>География</t>
  </si>
  <si>
    <t>Обществознание</t>
  </si>
  <si>
    <t>Химия</t>
  </si>
  <si>
    <t>ОУД.13</t>
  </si>
  <si>
    <t>Биология</t>
  </si>
  <si>
    <t>ОУД.14</t>
  </si>
  <si>
    <t>Индивидуальный проект</t>
  </si>
  <si>
    <t>Экзамен помодулю</t>
  </si>
  <si>
    <t>136</t>
  </si>
  <si>
    <t>112</t>
  </si>
  <si>
    <t>936</t>
  </si>
  <si>
    <t>ПМ.03.ЭК</t>
  </si>
  <si>
    <t>206</t>
  </si>
  <si>
    <t>194</t>
  </si>
  <si>
    <t>78</t>
  </si>
  <si>
    <t>168</t>
  </si>
  <si>
    <t>18</t>
  </si>
  <si>
    <t>4нед.</t>
  </si>
  <si>
    <t>5940</t>
  </si>
  <si>
    <t>292</t>
  </si>
  <si>
    <t>(7нед. т/о+1 нед. УП+6нед. ПП+4 нед. ПДП+ПА+6 нед. ГИА)</t>
  </si>
  <si>
    <t>(17 нед. т/о+4 нед. УП+4 нед. ПП+ПА)</t>
  </si>
  <si>
    <t>25 нед.</t>
  </si>
  <si>
    <t>(16 нед. т/о+1 нед.             УП+    ПА)</t>
  </si>
  <si>
    <t>(24 нед. т/о+ ПА)</t>
  </si>
  <si>
    <t>2706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</si>
</sst>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0" fontId="2" fillId="0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/>
    <xf numFmtId="0" fontId="4" fillId="0" borderId="7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6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1" fillId="0" borderId="3" xfId="0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15" xfId="0" applyFont="1" applyBorder="1" applyAlignment="1">
      <alignment horizontal="center" wrapText="1"/>
    </xf>
    <xf numFmtId="0" fontId="12" fillId="0" borderId="19" xfId="0" applyFont="1" applyBorder="1" applyAlignment="1">
      <alignment horizontal="center" wrapText="1"/>
    </xf>
    <xf numFmtId="0" fontId="12" fillId="0" borderId="25" xfId="0" applyFont="1" applyBorder="1" applyAlignment="1">
      <alignment wrapText="1"/>
    </xf>
    <xf numFmtId="0" fontId="12" fillId="0" borderId="22" xfId="0" applyFont="1" applyBorder="1" applyAlignment="1">
      <alignment wrapText="1"/>
    </xf>
    <xf numFmtId="0" fontId="12" fillId="0" borderId="21" xfId="0" applyFont="1" applyBorder="1" applyAlignment="1">
      <alignment horizontal="center" wrapText="1"/>
    </xf>
    <xf numFmtId="0" fontId="12" fillId="0" borderId="26" xfId="0" applyFon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0" fontId="11" fillId="0" borderId="22" xfId="0" applyFont="1" applyBorder="1" applyAlignment="1">
      <alignment horizontal="center" wrapText="1"/>
    </xf>
    <xf numFmtId="0" fontId="11" fillId="0" borderId="15" xfId="0" applyNumberFormat="1" applyFont="1" applyBorder="1" applyAlignment="1">
      <alignment horizontal="center"/>
    </xf>
    <xf numFmtId="0" fontId="12" fillId="0" borderId="22" xfId="0" applyFont="1" applyBorder="1" applyAlignment="1">
      <alignment horizontal="center" wrapText="1"/>
    </xf>
    <xf numFmtId="0" fontId="12" fillId="0" borderId="24" xfId="0" applyFont="1" applyBorder="1" applyAlignment="1">
      <alignment horizontal="center" wrapText="1"/>
    </xf>
    <xf numFmtId="0" fontId="11" fillId="0" borderId="15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8" fillId="0" borderId="0" xfId="0" applyFont="1"/>
    <xf numFmtId="0" fontId="20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right"/>
    </xf>
    <xf numFmtId="0" fontId="4" fillId="0" borderId="3" xfId="0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1" fillId="0" borderId="1" xfId="0" applyFont="1" applyFill="1" applyBorder="1" applyAlignment="1"/>
    <xf numFmtId="0" fontId="2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0" fillId="0" borderId="0" xfId="0" applyFont="1" applyFill="1"/>
    <xf numFmtId="0" fontId="0" fillId="0" borderId="0" xfId="0" applyFill="1"/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textRotation="90" wrapText="1"/>
    </xf>
    <xf numFmtId="0" fontId="8" fillId="0" borderId="0" xfId="0" applyFont="1" applyFill="1" applyAlignment="1">
      <alignment horizontal="center" vertical="center" textRotation="90"/>
    </xf>
    <xf numFmtId="0" fontId="17" fillId="0" borderId="9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top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3" xfId="0" applyFont="1" applyFill="1" applyBorder="1"/>
    <xf numFmtId="0" fontId="2" fillId="0" borderId="3" xfId="0" applyNumberFormat="1" applyFont="1" applyFill="1" applyBorder="1" applyAlignment="1">
      <alignment horizont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0" xfId="0" applyNumberFormat="1" applyFont="1" applyFill="1"/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/>
    </xf>
    <xf numFmtId="0" fontId="0" fillId="0" borderId="0" xfId="0" applyNumberFormat="1" applyFont="1" applyFill="1"/>
    <xf numFmtId="0" fontId="4" fillId="0" borderId="3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wrapText="1"/>
    </xf>
    <xf numFmtId="49" fontId="4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0" fillId="0" borderId="0" xfId="0" applyNumberFormat="1" applyFill="1"/>
    <xf numFmtId="49" fontId="6" fillId="0" borderId="27" xfId="0" applyNumberFormat="1" applyFont="1" applyFill="1" applyBorder="1" applyAlignment="1">
      <alignment horizontal="left" vertical="center" wrapText="1"/>
    </xf>
    <xf numFmtId="49" fontId="4" fillId="0" borderId="9" xfId="0" applyNumberFormat="1" applyFont="1" applyFill="1" applyBorder="1" applyAlignment="1">
      <alignment wrapText="1"/>
    </xf>
    <xf numFmtId="49" fontId="4" fillId="0" borderId="12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textRotation="90" wrapText="1"/>
    </xf>
    <xf numFmtId="0" fontId="8" fillId="0" borderId="7" xfId="0" applyFont="1" applyFill="1" applyBorder="1" applyAlignment="1">
      <alignment horizontal="center" textRotation="90" wrapText="1"/>
    </xf>
    <xf numFmtId="0" fontId="8" fillId="0" borderId="9" xfId="0" applyFont="1" applyFill="1" applyBorder="1" applyAlignment="1">
      <alignment horizontal="center" textRotation="90" wrapText="1"/>
    </xf>
    <xf numFmtId="49" fontId="21" fillId="0" borderId="9" xfId="0" applyNumberFormat="1" applyFont="1" applyFill="1" applyBorder="1" applyAlignment="1">
      <alignment wrapText="1"/>
    </xf>
    <xf numFmtId="0" fontId="2" fillId="0" borderId="8" xfId="0" applyFont="1" applyFill="1" applyBorder="1" applyAlignment="1">
      <alignment horizontal="center" textRotation="90" wrapText="1"/>
    </xf>
    <xf numFmtId="0" fontId="10" fillId="0" borderId="9" xfId="0" applyFont="1" applyFill="1" applyBorder="1" applyAlignment="1">
      <alignment horizontal="center" textRotation="90" wrapText="1"/>
    </xf>
    <xf numFmtId="1" fontId="5" fillId="0" borderId="3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12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/>
    </xf>
    <xf numFmtId="0" fontId="4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 wrapText="1"/>
    </xf>
    <xf numFmtId="0" fontId="4" fillId="3" borderId="9" xfId="0" applyNumberFormat="1" applyFont="1" applyFill="1" applyBorder="1" applyAlignment="1">
      <alignment horizontal="center" vertical="center" wrapText="1"/>
    </xf>
    <xf numFmtId="0" fontId="4" fillId="4" borderId="3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 wrapText="1"/>
    </xf>
    <xf numFmtId="0" fontId="4" fillId="2" borderId="11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0" fontId="4" fillId="4" borderId="2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4" borderId="12" xfId="0" applyNumberFormat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4" borderId="6" xfId="0" applyNumberFormat="1" applyFont="1" applyFill="1" applyBorder="1" applyAlignment="1">
      <alignment horizontal="center" vertic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6" borderId="2" xfId="0" applyNumberFormat="1" applyFont="1" applyFill="1" applyBorder="1" applyAlignment="1">
      <alignment horizontal="center" vertical="center"/>
    </xf>
    <xf numFmtId="0" fontId="4" fillId="6" borderId="3" xfId="0" applyNumberFormat="1" applyFont="1" applyFill="1" applyBorder="1" applyAlignment="1">
      <alignment horizontal="center" vertical="center" wrapText="1"/>
    </xf>
    <xf numFmtId="0" fontId="4" fillId="7" borderId="9" xfId="0" applyNumberFormat="1" applyFont="1" applyFill="1" applyBorder="1" applyAlignment="1">
      <alignment horizontal="center" vertical="center"/>
    </xf>
    <xf numFmtId="0" fontId="4" fillId="7" borderId="3" xfId="0" applyNumberFormat="1" applyFont="1" applyFill="1" applyBorder="1" applyAlignment="1">
      <alignment horizontal="center" vertical="center" wrapText="1"/>
    </xf>
    <xf numFmtId="0" fontId="4" fillId="6" borderId="2" xfId="0" applyNumberFormat="1" applyFont="1" applyFill="1" applyBorder="1" applyAlignment="1">
      <alignment horizontal="center" vertical="center" wrapText="1"/>
    </xf>
    <xf numFmtId="0" fontId="4" fillId="7" borderId="2" xfId="0" applyNumberFormat="1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4" borderId="1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5" borderId="3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center" wrapText="1"/>
    </xf>
    <xf numFmtId="0" fontId="0" fillId="0" borderId="5" xfId="0" applyFont="1" applyFill="1" applyBorder="1"/>
    <xf numFmtId="0" fontId="0" fillId="0" borderId="6" xfId="0" applyFont="1" applyFill="1" applyBorder="1"/>
    <xf numFmtId="0" fontId="9" fillId="0" borderId="8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wrapText="1"/>
    </xf>
    <xf numFmtId="0" fontId="9" fillId="0" borderId="11" xfId="0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textRotation="90" wrapText="1"/>
    </xf>
    <xf numFmtId="0" fontId="2" fillId="0" borderId="7" xfId="0" applyFont="1" applyFill="1" applyBorder="1" applyAlignment="1">
      <alignment horizontal="center" textRotation="90" wrapText="1"/>
    </xf>
    <xf numFmtId="0" fontId="2" fillId="0" borderId="9" xfId="0" applyFont="1" applyFill="1" applyBorder="1" applyAlignment="1">
      <alignment horizontal="center" textRotation="90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horizontal="center" wrapText="1"/>
    </xf>
    <xf numFmtId="0" fontId="10" fillId="0" borderId="6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textRotation="90" wrapText="1"/>
    </xf>
    <xf numFmtId="0" fontId="2" fillId="0" borderId="3" xfId="0" applyNumberFormat="1" applyFont="1" applyFill="1" applyBorder="1" applyAlignment="1">
      <alignment horizontal="center" wrapText="1"/>
    </xf>
    <xf numFmtId="0" fontId="2" fillId="0" borderId="2" xfId="0" applyNumberFormat="1" applyFont="1" applyFill="1" applyBorder="1" applyAlignment="1">
      <alignment horizontal="center" vertical="center" textRotation="90" wrapText="1"/>
    </xf>
    <xf numFmtId="0" fontId="2" fillId="0" borderId="7" xfId="0" applyNumberFormat="1" applyFont="1" applyFill="1" applyBorder="1" applyAlignment="1">
      <alignment horizontal="center" vertical="center" textRotation="90" wrapText="1"/>
    </xf>
    <xf numFmtId="0" fontId="2" fillId="0" borderId="9" xfId="0" applyNumberFormat="1" applyFont="1" applyFill="1" applyBorder="1" applyAlignment="1">
      <alignment horizontal="center" vertical="center" textRotation="90" wrapText="1"/>
    </xf>
    <xf numFmtId="0" fontId="4" fillId="3" borderId="2" xfId="0" applyNumberFormat="1" applyFont="1" applyFill="1" applyBorder="1" applyAlignment="1">
      <alignment horizontal="center" vertical="center"/>
    </xf>
    <xf numFmtId="0" fontId="4" fillId="3" borderId="9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9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textRotation="90" wrapText="1"/>
    </xf>
    <xf numFmtId="0" fontId="8" fillId="0" borderId="7" xfId="0" applyFont="1" applyFill="1" applyBorder="1" applyAlignment="1">
      <alignment horizontal="center" textRotation="90" wrapText="1"/>
    </xf>
    <xf numFmtId="0" fontId="8" fillId="0" borderId="9" xfId="0" applyFont="1" applyFill="1" applyBorder="1" applyAlignment="1">
      <alignment horizontal="center" textRotation="90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/>
    </xf>
    <xf numFmtId="0" fontId="14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12" fillId="0" borderId="16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12" fillId="0" borderId="20" xfId="0" applyFont="1" applyBorder="1" applyAlignment="1">
      <alignment horizontal="center" wrapText="1"/>
    </xf>
    <xf numFmtId="0" fontId="18" fillId="0" borderId="0" xfId="0" applyFont="1" applyAlignment="1">
      <alignment horizontal="left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9"/>
  <sheetViews>
    <sheetView tabSelected="1" zoomScaleNormal="100" workbookViewId="0">
      <selection activeCell="J83" sqref="J83:W83"/>
    </sheetView>
  </sheetViews>
  <sheetFormatPr defaultColWidth="9.140625" defaultRowHeight="15" x14ac:dyDescent="0.25"/>
  <cols>
    <col min="1" max="1" width="8" style="75" customWidth="1"/>
    <col min="2" max="2" width="46.28515625" style="76" customWidth="1"/>
    <col min="3" max="3" width="5.140625" style="127" customWidth="1"/>
    <col min="4" max="4" width="6" style="127" customWidth="1"/>
    <col min="5" max="5" width="5" style="127" customWidth="1"/>
    <col min="6" max="6" width="5.42578125" style="75" customWidth="1"/>
    <col min="7" max="7" width="4.7109375" style="75" customWidth="1"/>
    <col min="8" max="8" width="5.28515625" style="75" customWidth="1"/>
    <col min="9" max="9" width="6.7109375" style="75" customWidth="1"/>
    <col min="10" max="10" width="5.5703125" style="75" customWidth="1"/>
    <col min="11" max="11" width="5.28515625" style="75" customWidth="1"/>
    <col min="12" max="12" width="4.42578125" style="75" customWidth="1"/>
    <col min="13" max="13" width="5.7109375" style="75" customWidth="1"/>
    <col min="14" max="14" width="4.140625" style="75" customWidth="1"/>
    <col min="15" max="15" width="4.42578125" style="75" customWidth="1"/>
    <col min="16" max="16" width="5" style="75" customWidth="1"/>
    <col min="17" max="17" width="5.28515625" style="75" customWidth="1"/>
    <col min="18" max="19" width="5.42578125" style="75" customWidth="1"/>
    <col min="20" max="20" width="5.28515625" style="75" customWidth="1"/>
    <col min="21" max="21" width="5.140625" style="75" customWidth="1"/>
    <col min="22" max="23" width="5.28515625" style="75" customWidth="1"/>
    <col min="24" max="16384" width="9.140625" style="76"/>
  </cols>
  <sheetData>
    <row r="1" spans="1:23" ht="15.75" x14ac:dyDescent="0.25">
      <c r="A1" s="69" t="s">
        <v>0</v>
      </c>
      <c r="B1" s="70"/>
      <c r="C1" s="71"/>
      <c r="D1" s="71"/>
      <c r="E1" s="71"/>
      <c r="F1" s="72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4"/>
      <c r="T1" s="74"/>
    </row>
    <row r="2" spans="1:23" ht="32.25" customHeight="1" x14ac:dyDescent="0.25">
      <c r="A2" s="219" t="s">
        <v>1</v>
      </c>
      <c r="B2" s="216" t="s">
        <v>2</v>
      </c>
      <c r="C2" s="232" t="s">
        <v>3</v>
      </c>
      <c r="D2" s="232"/>
      <c r="E2" s="232"/>
      <c r="F2" s="219" t="s">
        <v>4</v>
      </c>
      <c r="G2" s="223" t="s">
        <v>285</v>
      </c>
      <c r="H2" s="224"/>
      <c r="I2" s="224"/>
      <c r="J2" s="224"/>
      <c r="K2" s="224"/>
      <c r="L2" s="224"/>
      <c r="M2" s="224"/>
      <c r="N2" s="224"/>
      <c r="O2" s="225"/>
      <c r="P2" s="216" t="s">
        <v>47</v>
      </c>
      <c r="Q2" s="216"/>
      <c r="R2" s="216"/>
      <c r="S2" s="216"/>
      <c r="T2" s="216"/>
      <c r="U2" s="216"/>
      <c r="V2" s="216"/>
      <c r="W2" s="216"/>
    </row>
    <row r="3" spans="1:23" ht="30" customHeight="1" x14ac:dyDescent="0.25">
      <c r="A3" s="220"/>
      <c r="B3" s="216"/>
      <c r="C3" s="232"/>
      <c r="D3" s="232"/>
      <c r="E3" s="232"/>
      <c r="F3" s="220"/>
      <c r="G3" s="231" t="s">
        <v>5</v>
      </c>
      <c r="H3" s="206" t="s">
        <v>284</v>
      </c>
      <c r="I3" s="207"/>
      <c r="J3" s="208"/>
      <c r="K3" s="208"/>
      <c r="L3" s="208"/>
      <c r="M3" s="208"/>
      <c r="N3" s="208"/>
      <c r="O3" s="209"/>
      <c r="P3" s="222" t="s">
        <v>6</v>
      </c>
      <c r="Q3" s="222"/>
      <c r="R3" s="222" t="s">
        <v>7</v>
      </c>
      <c r="S3" s="222"/>
      <c r="T3" s="222" t="s">
        <v>8</v>
      </c>
      <c r="U3" s="222"/>
      <c r="V3" s="217" t="s">
        <v>50</v>
      </c>
      <c r="W3" s="218"/>
    </row>
    <row r="4" spans="1:23" ht="31.5" customHeight="1" x14ac:dyDescent="0.25">
      <c r="A4" s="220"/>
      <c r="B4" s="216"/>
      <c r="C4" s="233" t="s">
        <v>163</v>
      </c>
      <c r="D4" s="233" t="s">
        <v>164</v>
      </c>
      <c r="E4" s="233" t="s">
        <v>165</v>
      </c>
      <c r="F4" s="220"/>
      <c r="G4" s="231"/>
      <c r="H4" s="210" t="s">
        <v>48</v>
      </c>
      <c r="I4" s="211"/>
      <c r="J4" s="211"/>
      <c r="K4" s="211"/>
      <c r="L4" s="212"/>
      <c r="M4" s="219" t="s">
        <v>10</v>
      </c>
      <c r="N4" s="219" t="s">
        <v>11</v>
      </c>
      <c r="O4" s="219" t="s">
        <v>12</v>
      </c>
      <c r="P4" s="66" t="s">
        <v>168</v>
      </c>
      <c r="Q4" s="66" t="s">
        <v>170</v>
      </c>
      <c r="R4" s="66" t="s">
        <v>172</v>
      </c>
      <c r="S4" s="66" t="s">
        <v>174</v>
      </c>
      <c r="T4" s="66" t="s">
        <v>175</v>
      </c>
      <c r="U4" s="66" t="s">
        <v>176</v>
      </c>
      <c r="V4" s="66" t="s">
        <v>177</v>
      </c>
      <c r="W4" s="66" t="s">
        <v>178</v>
      </c>
    </row>
    <row r="5" spans="1:23" ht="36" customHeight="1" x14ac:dyDescent="0.25">
      <c r="A5" s="220"/>
      <c r="B5" s="216"/>
      <c r="C5" s="234"/>
      <c r="D5" s="234"/>
      <c r="E5" s="234"/>
      <c r="F5" s="220"/>
      <c r="G5" s="231"/>
      <c r="H5" s="219" t="s">
        <v>9</v>
      </c>
      <c r="I5" s="149"/>
      <c r="J5" s="226" t="s">
        <v>282</v>
      </c>
      <c r="K5" s="227"/>
      <c r="L5" s="228"/>
      <c r="M5" s="220"/>
      <c r="N5" s="220"/>
      <c r="O5" s="220"/>
      <c r="P5" s="66" t="s">
        <v>167</v>
      </c>
      <c r="Q5" s="66" t="s">
        <v>169</v>
      </c>
      <c r="R5" s="66" t="s">
        <v>171</v>
      </c>
      <c r="S5" s="66" t="s">
        <v>173</v>
      </c>
      <c r="T5" s="66" t="s">
        <v>171</v>
      </c>
      <c r="U5" s="66" t="s">
        <v>360</v>
      </c>
      <c r="V5" s="66" t="s">
        <v>171</v>
      </c>
      <c r="W5" s="66" t="s">
        <v>173</v>
      </c>
    </row>
    <row r="6" spans="1:23" ht="155.25" customHeight="1" x14ac:dyDescent="0.25">
      <c r="A6" s="221"/>
      <c r="B6" s="216"/>
      <c r="C6" s="235"/>
      <c r="D6" s="235"/>
      <c r="E6" s="235"/>
      <c r="F6" s="221"/>
      <c r="G6" s="231"/>
      <c r="H6" s="221"/>
      <c r="I6" s="150" t="s">
        <v>283</v>
      </c>
      <c r="J6" s="78" t="s">
        <v>13</v>
      </c>
      <c r="K6" s="78" t="s">
        <v>14</v>
      </c>
      <c r="L6" s="79" t="s">
        <v>49</v>
      </c>
      <c r="M6" s="221"/>
      <c r="N6" s="221"/>
      <c r="O6" s="221"/>
      <c r="P6" s="80" t="s">
        <v>179</v>
      </c>
      <c r="Q6" s="80" t="s">
        <v>362</v>
      </c>
      <c r="R6" s="80" t="s">
        <v>327</v>
      </c>
      <c r="S6" s="80" t="s">
        <v>328</v>
      </c>
      <c r="T6" s="80" t="s">
        <v>361</v>
      </c>
      <c r="U6" s="80" t="s">
        <v>359</v>
      </c>
      <c r="V6" s="80" t="s">
        <v>337</v>
      </c>
      <c r="W6" s="80" t="s">
        <v>358</v>
      </c>
    </row>
    <row r="7" spans="1:23" x14ac:dyDescent="0.25">
      <c r="A7" s="17">
        <v>1</v>
      </c>
      <c r="B7" s="17">
        <v>2</v>
      </c>
      <c r="C7" s="68">
        <v>3</v>
      </c>
      <c r="D7" s="68">
        <v>4</v>
      </c>
      <c r="E7" s="68">
        <v>5</v>
      </c>
      <c r="F7" s="17">
        <v>6</v>
      </c>
      <c r="G7" s="17">
        <v>7</v>
      </c>
      <c r="H7" s="17">
        <v>8</v>
      </c>
      <c r="I7" s="143"/>
      <c r="J7" s="17">
        <v>9</v>
      </c>
      <c r="K7" s="17">
        <v>10</v>
      </c>
      <c r="L7" s="17">
        <v>11</v>
      </c>
      <c r="M7" s="17">
        <v>12</v>
      </c>
      <c r="N7" s="17">
        <v>13</v>
      </c>
      <c r="O7" s="17">
        <v>14</v>
      </c>
      <c r="P7" s="17">
        <v>15</v>
      </c>
      <c r="Q7" s="17">
        <v>16</v>
      </c>
      <c r="R7" s="17">
        <v>17</v>
      </c>
      <c r="S7" s="1">
        <v>18</v>
      </c>
      <c r="T7" s="1">
        <v>19</v>
      </c>
      <c r="U7" s="1">
        <v>20</v>
      </c>
      <c r="V7" s="1">
        <v>21</v>
      </c>
      <c r="W7" s="1">
        <v>22</v>
      </c>
    </row>
    <row r="8" spans="1:23" x14ac:dyDescent="0.25">
      <c r="A8" s="81" t="s">
        <v>280</v>
      </c>
      <c r="B8" s="82" t="s">
        <v>16</v>
      </c>
      <c r="C8" s="67">
        <v>0</v>
      </c>
      <c r="D8" s="67">
        <v>7</v>
      </c>
      <c r="E8" s="67">
        <v>6</v>
      </c>
      <c r="F8" s="9">
        <v>1476</v>
      </c>
      <c r="G8" s="9">
        <v>0</v>
      </c>
      <c r="H8" s="9">
        <v>1404</v>
      </c>
      <c r="I8" s="151">
        <v>26</v>
      </c>
      <c r="J8" s="9">
        <v>980</v>
      </c>
      <c r="K8" s="9">
        <v>424</v>
      </c>
      <c r="L8" s="9"/>
      <c r="M8" s="9"/>
      <c r="N8" s="9">
        <v>36</v>
      </c>
      <c r="O8" s="9">
        <v>36</v>
      </c>
      <c r="P8" s="9">
        <v>612</v>
      </c>
      <c r="Q8" s="9">
        <v>864</v>
      </c>
      <c r="R8" s="9"/>
      <c r="S8" s="9"/>
      <c r="T8" s="9"/>
      <c r="U8" s="9"/>
      <c r="V8" s="9"/>
      <c r="W8" s="9"/>
    </row>
    <row r="9" spans="1:23" ht="14.25" customHeight="1" x14ac:dyDescent="0.25">
      <c r="A9" s="83" t="s">
        <v>18</v>
      </c>
      <c r="B9" s="84" t="s">
        <v>19</v>
      </c>
      <c r="C9" s="85"/>
      <c r="D9" s="85"/>
      <c r="E9" s="166">
        <v>2</v>
      </c>
      <c r="F9" s="86">
        <v>90</v>
      </c>
      <c r="G9" s="86">
        <v>0</v>
      </c>
      <c r="H9" s="11">
        <v>78</v>
      </c>
      <c r="I9" s="11"/>
      <c r="J9" s="10">
        <v>66</v>
      </c>
      <c r="K9" s="11">
        <v>12</v>
      </c>
      <c r="L9" s="11"/>
      <c r="M9" s="11"/>
      <c r="N9" s="11">
        <v>6</v>
      </c>
      <c r="O9" s="11">
        <v>6</v>
      </c>
      <c r="P9" s="11">
        <v>34</v>
      </c>
      <c r="Q9" s="167">
        <v>56</v>
      </c>
      <c r="R9" s="12"/>
      <c r="S9" s="12"/>
      <c r="T9" s="12"/>
      <c r="U9" s="12"/>
      <c r="V9" s="12"/>
      <c r="W9" s="12"/>
    </row>
    <row r="10" spans="1:23" ht="13.5" customHeight="1" x14ac:dyDescent="0.25">
      <c r="A10" s="83" t="s">
        <v>20</v>
      </c>
      <c r="B10" s="84" t="s">
        <v>21</v>
      </c>
      <c r="C10" s="85"/>
      <c r="D10" s="165">
        <v>2</v>
      </c>
      <c r="E10" s="85"/>
      <c r="F10" s="86">
        <v>108</v>
      </c>
      <c r="G10" s="86">
        <v>0</v>
      </c>
      <c r="H10" s="11">
        <v>108</v>
      </c>
      <c r="I10" s="11"/>
      <c r="J10" s="10">
        <v>98</v>
      </c>
      <c r="K10" s="11">
        <v>10</v>
      </c>
      <c r="L10" s="11"/>
      <c r="M10" s="11"/>
      <c r="N10" s="11"/>
      <c r="O10" s="11"/>
      <c r="P10" s="11">
        <v>60</v>
      </c>
      <c r="Q10" s="169">
        <v>48</v>
      </c>
      <c r="R10" s="12"/>
      <c r="S10" s="12"/>
      <c r="T10" s="12"/>
      <c r="U10" s="12"/>
      <c r="V10" s="12"/>
      <c r="W10" s="12"/>
    </row>
    <row r="11" spans="1:23" ht="12.75" customHeight="1" x14ac:dyDescent="0.25">
      <c r="A11" s="83" t="s">
        <v>22</v>
      </c>
      <c r="B11" s="84" t="s">
        <v>23</v>
      </c>
      <c r="C11" s="85"/>
      <c r="D11" s="165">
        <v>2</v>
      </c>
      <c r="E11" s="85"/>
      <c r="F11" s="86">
        <v>72</v>
      </c>
      <c r="G11" s="86">
        <v>0</v>
      </c>
      <c r="H11" s="11">
        <v>72</v>
      </c>
      <c r="I11" s="11"/>
      <c r="J11" s="10">
        <v>30</v>
      </c>
      <c r="K11" s="11">
        <v>42</v>
      </c>
      <c r="L11" s="11"/>
      <c r="M11" s="11"/>
      <c r="N11" s="11"/>
      <c r="O11" s="11"/>
      <c r="P11" s="11">
        <v>54</v>
      </c>
      <c r="Q11" s="169">
        <v>18</v>
      </c>
      <c r="R11" s="12"/>
      <c r="S11" s="12"/>
      <c r="T11" s="12"/>
      <c r="U11" s="12"/>
      <c r="V11" s="12"/>
      <c r="W11" s="12"/>
    </row>
    <row r="12" spans="1:23" ht="14.25" customHeight="1" x14ac:dyDescent="0.25">
      <c r="A12" s="84" t="s">
        <v>24</v>
      </c>
      <c r="B12" s="87" t="s">
        <v>25</v>
      </c>
      <c r="C12" s="85"/>
      <c r="D12" s="85"/>
      <c r="E12" s="166">
        <v>2</v>
      </c>
      <c r="F12" s="86">
        <v>246</v>
      </c>
      <c r="G12" s="86">
        <v>0</v>
      </c>
      <c r="H12" s="11">
        <v>234</v>
      </c>
      <c r="I12" s="11">
        <v>10</v>
      </c>
      <c r="J12" s="10">
        <v>174</v>
      </c>
      <c r="K12" s="11">
        <v>60</v>
      </c>
      <c r="L12" s="11"/>
      <c r="M12" s="11"/>
      <c r="N12" s="11">
        <v>6</v>
      </c>
      <c r="O12" s="11">
        <v>6</v>
      </c>
      <c r="P12" s="11">
        <v>56</v>
      </c>
      <c r="Q12" s="167">
        <v>190</v>
      </c>
      <c r="R12" s="12"/>
      <c r="S12" s="12"/>
      <c r="T12" s="12"/>
      <c r="U12" s="12"/>
      <c r="V12" s="12"/>
      <c r="W12" s="12"/>
    </row>
    <row r="13" spans="1:23" ht="12.75" customHeight="1" x14ac:dyDescent="0.25">
      <c r="A13" s="83" t="s">
        <v>26</v>
      </c>
      <c r="B13" s="84" t="s">
        <v>27</v>
      </c>
      <c r="C13" s="85"/>
      <c r="D13" s="165">
        <v>2</v>
      </c>
      <c r="E13" s="85"/>
      <c r="F13" s="86">
        <v>134</v>
      </c>
      <c r="G13" s="86">
        <v>0</v>
      </c>
      <c r="H13" s="11">
        <v>134</v>
      </c>
      <c r="I13" s="11"/>
      <c r="J13" s="10">
        <v>112</v>
      </c>
      <c r="K13" s="11">
        <v>22</v>
      </c>
      <c r="L13" s="11"/>
      <c r="M13" s="11"/>
      <c r="N13" s="11"/>
      <c r="O13" s="11"/>
      <c r="P13" s="11">
        <v>52</v>
      </c>
      <c r="Q13" s="169">
        <v>82</v>
      </c>
      <c r="R13" s="12"/>
      <c r="S13" s="12"/>
      <c r="T13" s="12"/>
      <c r="U13" s="12"/>
      <c r="V13" s="12"/>
      <c r="W13" s="12"/>
    </row>
    <row r="14" spans="1:23" ht="14.25" customHeight="1" x14ac:dyDescent="0.25">
      <c r="A14" s="83" t="s">
        <v>28</v>
      </c>
      <c r="B14" s="84" t="s">
        <v>29</v>
      </c>
      <c r="C14" s="85">
        <v>1</v>
      </c>
      <c r="D14" s="85">
        <v>2</v>
      </c>
      <c r="E14" s="85"/>
      <c r="F14" s="86">
        <v>76</v>
      </c>
      <c r="G14" s="86">
        <v>0</v>
      </c>
      <c r="H14" s="11">
        <v>76</v>
      </c>
      <c r="I14" s="11"/>
      <c r="J14" s="10">
        <v>4</v>
      </c>
      <c r="K14" s="11">
        <v>72</v>
      </c>
      <c r="L14" s="11"/>
      <c r="M14" s="11"/>
      <c r="N14" s="11"/>
      <c r="O14" s="11"/>
      <c r="P14" s="11">
        <v>30</v>
      </c>
      <c r="Q14" s="11">
        <v>46</v>
      </c>
      <c r="R14" s="12"/>
      <c r="S14" s="12"/>
      <c r="T14" s="12"/>
      <c r="U14" s="12"/>
      <c r="V14" s="12"/>
      <c r="W14" s="12"/>
    </row>
    <row r="15" spans="1:23" ht="15" customHeight="1" x14ac:dyDescent="0.25">
      <c r="A15" s="83" t="s">
        <v>30</v>
      </c>
      <c r="B15" s="84" t="s">
        <v>31</v>
      </c>
      <c r="C15" s="85"/>
      <c r="D15" s="165">
        <v>2</v>
      </c>
      <c r="E15" s="85"/>
      <c r="F15" s="86">
        <v>70</v>
      </c>
      <c r="G15" s="86">
        <v>0</v>
      </c>
      <c r="H15" s="11">
        <v>70</v>
      </c>
      <c r="I15" s="11"/>
      <c r="J15" s="10">
        <v>20</v>
      </c>
      <c r="K15" s="11">
        <v>50</v>
      </c>
      <c r="L15" s="11"/>
      <c r="M15" s="11"/>
      <c r="N15" s="11"/>
      <c r="O15" s="11"/>
      <c r="P15" s="11">
        <v>34</v>
      </c>
      <c r="Q15" s="169">
        <v>36</v>
      </c>
      <c r="R15" s="12"/>
      <c r="S15" s="12"/>
      <c r="T15" s="12"/>
      <c r="U15" s="12"/>
      <c r="V15" s="12"/>
      <c r="W15" s="12"/>
    </row>
    <row r="16" spans="1:23" ht="15" customHeight="1" x14ac:dyDescent="0.25">
      <c r="A16" s="83" t="s">
        <v>32</v>
      </c>
      <c r="B16" s="84" t="s">
        <v>338</v>
      </c>
      <c r="C16" s="85"/>
      <c r="D16" s="165">
        <v>2</v>
      </c>
      <c r="E16" s="85"/>
      <c r="F16" s="86">
        <v>72</v>
      </c>
      <c r="G16" s="86">
        <v>0</v>
      </c>
      <c r="H16" s="11">
        <v>72</v>
      </c>
      <c r="I16" s="11"/>
      <c r="J16" s="10">
        <v>46</v>
      </c>
      <c r="K16" s="10">
        <v>26</v>
      </c>
      <c r="L16" s="11"/>
      <c r="M16" s="11"/>
      <c r="N16" s="11"/>
      <c r="O16" s="11"/>
      <c r="P16" s="10">
        <v>54</v>
      </c>
      <c r="Q16" s="170">
        <v>18</v>
      </c>
      <c r="R16" s="12"/>
      <c r="S16" s="12"/>
      <c r="T16" s="12"/>
      <c r="U16" s="12"/>
      <c r="V16" s="12"/>
      <c r="W16" s="12"/>
    </row>
    <row r="17" spans="1:23" ht="14.25" customHeight="1" x14ac:dyDescent="0.25">
      <c r="A17" s="83" t="s">
        <v>35</v>
      </c>
      <c r="B17" s="84" t="s">
        <v>279</v>
      </c>
      <c r="C17" s="85"/>
      <c r="D17" s="85"/>
      <c r="E17" s="166">
        <v>2</v>
      </c>
      <c r="F17" s="86">
        <v>84</v>
      </c>
      <c r="G17" s="86">
        <v>0</v>
      </c>
      <c r="H17" s="10">
        <v>72</v>
      </c>
      <c r="I17" s="144">
        <v>10</v>
      </c>
      <c r="J17" s="10">
        <v>50</v>
      </c>
      <c r="K17" s="10">
        <v>22</v>
      </c>
      <c r="L17" s="11"/>
      <c r="M17" s="11"/>
      <c r="N17" s="10">
        <v>6</v>
      </c>
      <c r="O17" s="10">
        <v>6</v>
      </c>
      <c r="P17" s="10">
        <v>44</v>
      </c>
      <c r="Q17" s="168">
        <v>40</v>
      </c>
      <c r="R17" s="12"/>
      <c r="S17" s="12"/>
      <c r="T17" s="12"/>
      <c r="U17" s="12"/>
      <c r="V17" s="12"/>
      <c r="W17" s="12"/>
    </row>
    <row r="18" spans="1:23" ht="14.25" customHeight="1" x14ac:dyDescent="0.25">
      <c r="A18" s="83" t="s">
        <v>37</v>
      </c>
      <c r="B18" s="84" t="s">
        <v>41</v>
      </c>
      <c r="C18" s="85"/>
      <c r="D18" s="85"/>
      <c r="E18" s="166">
        <v>2</v>
      </c>
      <c r="F18" s="86">
        <v>146</v>
      </c>
      <c r="G18" s="86">
        <v>0</v>
      </c>
      <c r="H18" s="10">
        <v>134</v>
      </c>
      <c r="I18" s="144">
        <v>6</v>
      </c>
      <c r="J18" s="10">
        <v>88</v>
      </c>
      <c r="K18" s="10">
        <v>46</v>
      </c>
      <c r="L18" s="11"/>
      <c r="M18" s="11"/>
      <c r="N18" s="10">
        <v>6</v>
      </c>
      <c r="O18" s="10">
        <v>6</v>
      </c>
      <c r="P18" s="10">
        <v>52</v>
      </c>
      <c r="Q18" s="168">
        <v>94</v>
      </c>
      <c r="R18" s="12"/>
      <c r="S18" s="12"/>
      <c r="T18" s="12"/>
      <c r="U18" s="12"/>
      <c r="V18" s="12"/>
      <c r="W18" s="12"/>
    </row>
    <row r="19" spans="1:23" ht="13.5" customHeight="1" x14ac:dyDescent="0.25">
      <c r="A19" s="83" t="s">
        <v>38</v>
      </c>
      <c r="B19" s="84" t="s">
        <v>339</v>
      </c>
      <c r="C19" s="85"/>
      <c r="D19" s="165">
        <v>2</v>
      </c>
      <c r="E19" s="85"/>
      <c r="F19" s="86">
        <v>70</v>
      </c>
      <c r="G19" s="86">
        <v>0</v>
      </c>
      <c r="H19" s="10">
        <v>70</v>
      </c>
      <c r="I19" s="144"/>
      <c r="J19" s="10">
        <v>58</v>
      </c>
      <c r="K19" s="10">
        <v>12</v>
      </c>
      <c r="L19" s="11"/>
      <c r="M19" s="11"/>
      <c r="N19" s="10"/>
      <c r="O19" s="10"/>
      <c r="P19" s="10">
        <v>36</v>
      </c>
      <c r="Q19" s="170">
        <v>34</v>
      </c>
      <c r="R19" s="12"/>
      <c r="S19" s="12"/>
      <c r="T19" s="12"/>
      <c r="U19" s="12"/>
      <c r="V19" s="12"/>
      <c r="W19" s="12"/>
    </row>
    <row r="20" spans="1:23" ht="13.5" customHeight="1" x14ac:dyDescent="0.25">
      <c r="A20" s="83" t="s">
        <v>39</v>
      </c>
      <c r="B20" s="84" t="s">
        <v>340</v>
      </c>
      <c r="C20" s="161"/>
      <c r="D20" s="161"/>
      <c r="E20" s="166">
        <v>2</v>
      </c>
      <c r="F20" s="86">
        <v>84</v>
      </c>
      <c r="G20" s="86">
        <v>0</v>
      </c>
      <c r="H20" s="162">
        <v>72</v>
      </c>
      <c r="I20" s="162"/>
      <c r="J20" s="162">
        <v>52</v>
      </c>
      <c r="K20" s="162">
        <v>20</v>
      </c>
      <c r="L20" s="11"/>
      <c r="M20" s="11"/>
      <c r="N20" s="162">
        <v>6</v>
      </c>
      <c r="O20" s="162">
        <v>6</v>
      </c>
      <c r="P20" s="162">
        <v>44</v>
      </c>
      <c r="Q20" s="168">
        <v>40</v>
      </c>
      <c r="R20" s="12"/>
      <c r="S20" s="12"/>
      <c r="T20" s="12"/>
      <c r="U20" s="12"/>
      <c r="V20" s="12"/>
      <c r="W20" s="12"/>
    </row>
    <row r="21" spans="1:23" ht="13.5" customHeight="1" x14ac:dyDescent="0.25">
      <c r="A21" s="83" t="s">
        <v>341</v>
      </c>
      <c r="B21" s="84" t="s">
        <v>342</v>
      </c>
      <c r="C21" s="161"/>
      <c r="D21" s="161"/>
      <c r="E21" s="166">
        <v>2</v>
      </c>
      <c r="F21" s="86">
        <v>146</v>
      </c>
      <c r="G21" s="86">
        <v>0</v>
      </c>
      <c r="H21" s="162">
        <v>134</v>
      </c>
      <c r="I21" s="162"/>
      <c r="J21" s="162">
        <v>120</v>
      </c>
      <c r="K21" s="162">
        <v>14</v>
      </c>
      <c r="L21" s="11"/>
      <c r="M21" s="11"/>
      <c r="N21" s="162">
        <v>6</v>
      </c>
      <c r="O21" s="162">
        <v>6</v>
      </c>
      <c r="P21" s="162">
        <v>28</v>
      </c>
      <c r="Q21" s="168">
        <v>118</v>
      </c>
      <c r="R21" s="12"/>
      <c r="S21" s="12"/>
      <c r="T21" s="12"/>
      <c r="U21" s="12"/>
      <c r="V21" s="12"/>
      <c r="W21" s="12"/>
    </row>
    <row r="22" spans="1:23" ht="16.5" customHeight="1" x14ac:dyDescent="0.25">
      <c r="A22" s="83" t="s">
        <v>343</v>
      </c>
      <c r="B22" s="84" t="s">
        <v>281</v>
      </c>
      <c r="C22" s="142"/>
      <c r="D22" s="165">
        <v>2</v>
      </c>
      <c r="E22" s="142"/>
      <c r="F22" s="86">
        <v>78</v>
      </c>
      <c r="G22" s="86">
        <v>0</v>
      </c>
      <c r="H22" s="144">
        <v>78</v>
      </c>
      <c r="I22" s="144"/>
      <c r="J22" s="144">
        <v>62</v>
      </c>
      <c r="K22" s="144">
        <v>16</v>
      </c>
      <c r="L22" s="11"/>
      <c r="M22" s="11"/>
      <c r="N22" s="144"/>
      <c r="O22" s="144"/>
      <c r="P22" s="144">
        <v>34</v>
      </c>
      <c r="Q22" s="170">
        <v>44</v>
      </c>
      <c r="R22" s="12"/>
      <c r="S22" s="12"/>
      <c r="T22" s="12"/>
      <c r="U22" s="12"/>
      <c r="V22" s="12"/>
      <c r="W22" s="12"/>
    </row>
    <row r="23" spans="1:23" ht="1.5" hidden="1" customHeight="1" x14ac:dyDescent="0.25">
      <c r="A23" s="83"/>
      <c r="B23" s="84"/>
      <c r="C23" s="85"/>
      <c r="D23" s="85"/>
      <c r="E23" s="85"/>
      <c r="F23" s="86"/>
      <c r="G23" s="86"/>
      <c r="H23" s="128"/>
      <c r="I23" s="144"/>
      <c r="J23" s="10"/>
      <c r="K23" s="10"/>
      <c r="L23" s="11"/>
      <c r="M23" s="11"/>
      <c r="N23" s="10"/>
      <c r="O23" s="10"/>
      <c r="P23" s="10"/>
      <c r="Q23" s="10"/>
      <c r="R23" s="12"/>
      <c r="S23" s="12"/>
      <c r="T23" s="12"/>
      <c r="U23" s="12"/>
      <c r="V23" s="12"/>
      <c r="W23" s="12"/>
    </row>
    <row r="24" spans="1:23" s="134" customFormat="1" hidden="1" x14ac:dyDescent="0.25">
      <c r="A24" s="129"/>
      <c r="B24" s="130"/>
      <c r="C24" s="131"/>
      <c r="D24" s="131"/>
      <c r="E24" s="131"/>
      <c r="F24" s="132"/>
      <c r="G24" s="131"/>
      <c r="H24" s="108"/>
      <c r="I24" s="108"/>
      <c r="J24" s="131"/>
      <c r="K24" s="131"/>
      <c r="L24" s="131"/>
      <c r="M24" s="131"/>
      <c r="N24" s="131"/>
      <c r="O24" s="131"/>
      <c r="P24" s="131"/>
      <c r="Q24" s="131"/>
      <c r="R24" s="133"/>
      <c r="S24" s="133"/>
      <c r="T24" s="133"/>
      <c r="U24" s="133"/>
      <c r="V24" s="133"/>
      <c r="W24" s="133"/>
    </row>
    <row r="25" spans="1:23" s="134" customFormat="1" hidden="1" x14ac:dyDescent="0.25">
      <c r="A25" s="135"/>
      <c r="B25" s="136"/>
      <c r="C25" s="137"/>
      <c r="D25" s="137"/>
      <c r="E25" s="137"/>
      <c r="F25" s="138"/>
      <c r="G25" s="140"/>
      <c r="H25" s="139"/>
      <c r="I25" s="139"/>
      <c r="J25" s="140"/>
      <c r="K25" s="140"/>
      <c r="L25" s="140"/>
      <c r="M25" s="140"/>
      <c r="N25" s="140"/>
      <c r="O25" s="140"/>
      <c r="P25" s="140"/>
      <c r="Q25" s="140"/>
      <c r="R25" s="141"/>
      <c r="S25" s="141"/>
      <c r="T25" s="141"/>
      <c r="U25" s="141"/>
      <c r="V25" s="141"/>
      <c r="W25" s="141"/>
    </row>
    <row r="26" spans="1:23" s="134" customFormat="1" hidden="1" x14ac:dyDescent="0.25">
      <c r="A26" s="135"/>
      <c r="B26" s="148"/>
      <c r="C26" s="137"/>
      <c r="D26" s="137"/>
      <c r="E26" s="137"/>
      <c r="F26" s="138"/>
      <c r="G26" s="140"/>
      <c r="H26" s="139"/>
      <c r="I26" s="139"/>
      <c r="J26" s="140"/>
      <c r="K26" s="140"/>
      <c r="L26" s="140"/>
      <c r="M26" s="140"/>
      <c r="N26" s="140"/>
      <c r="O26" s="140"/>
      <c r="P26" s="140"/>
      <c r="Q26" s="140"/>
      <c r="R26" s="141"/>
      <c r="S26" s="141"/>
      <c r="T26" s="141"/>
      <c r="U26" s="141"/>
      <c r="V26" s="141"/>
      <c r="W26" s="141"/>
    </row>
    <row r="27" spans="1:23" s="134" customFormat="1" x14ac:dyDescent="0.25">
      <c r="A27" s="135"/>
      <c r="B27" s="136" t="s">
        <v>344</v>
      </c>
      <c r="C27" s="137"/>
      <c r="D27" s="137"/>
      <c r="E27" s="137"/>
      <c r="F27" s="138"/>
      <c r="G27" s="140"/>
      <c r="H27" s="139"/>
      <c r="I27" s="139"/>
      <c r="J27" s="140"/>
      <c r="K27" s="140"/>
      <c r="L27" s="140"/>
      <c r="M27" s="140"/>
      <c r="N27" s="140"/>
      <c r="O27" s="140"/>
      <c r="P27" s="140"/>
      <c r="Q27" s="140"/>
      <c r="R27" s="141"/>
      <c r="S27" s="141"/>
      <c r="T27" s="141"/>
      <c r="U27" s="141"/>
      <c r="V27" s="141"/>
      <c r="W27" s="141"/>
    </row>
    <row r="28" spans="1:23" ht="24.75" customHeight="1" x14ac:dyDescent="0.25">
      <c r="A28" s="90" t="s">
        <v>289</v>
      </c>
      <c r="B28" s="91" t="s">
        <v>287</v>
      </c>
      <c r="C28" s="92">
        <v>0</v>
      </c>
      <c r="D28" s="92">
        <v>4</v>
      </c>
      <c r="E28" s="92">
        <v>0</v>
      </c>
      <c r="F28" s="93">
        <f>SUM(F29:F33)</f>
        <v>510</v>
      </c>
      <c r="G28" s="93">
        <f>SUM(G29:G33)</f>
        <v>22</v>
      </c>
      <c r="H28" s="93">
        <f>SUM(H29:H33)</f>
        <v>488</v>
      </c>
      <c r="I28" s="93">
        <v>0</v>
      </c>
      <c r="J28" s="93">
        <f t="shared" ref="J28:W28" si="0">SUM(J29:J33)</f>
        <v>74</v>
      </c>
      <c r="K28" s="93">
        <f t="shared" si="0"/>
        <v>414</v>
      </c>
      <c r="L28" s="93">
        <v>0</v>
      </c>
      <c r="M28" s="93">
        <f t="shared" si="0"/>
        <v>0</v>
      </c>
      <c r="N28" s="93">
        <f t="shared" si="0"/>
        <v>0</v>
      </c>
      <c r="O28" s="93">
        <f t="shared" si="0"/>
        <v>0</v>
      </c>
      <c r="P28" s="93">
        <f t="shared" si="0"/>
        <v>0</v>
      </c>
      <c r="Q28" s="93">
        <f t="shared" si="0"/>
        <v>0</v>
      </c>
      <c r="R28" s="93">
        <f t="shared" si="0"/>
        <v>142</v>
      </c>
      <c r="S28" s="93">
        <f t="shared" si="0"/>
        <v>36</v>
      </c>
      <c r="T28" s="93">
        <f t="shared" si="0"/>
        <v>40</v>
      </c>
      <c r="U28" s="93">
        <f t="shared" si="0"/>
        <v>64</v>
      </c>
      <c r="V28" s="93">
        <f t="shared" si="0"/>
        <v>132</v>
      </c>
      <c r="W28" s="93">
        <f t="shared" si="0"/>
        <v>96</v>
      </c>
    </row>
    <row r="29" spans="1:23" x14ac:dyDescent="0.25">
      <c r="A29" s="86" t="s">
        <v>288</v>
      </c>
      <c r="B29" s="94" t="s">
        <v>286</v>
      </c>
      <c r="C29" s="85"/>
      <c r="D29" s="165">
        <v>3</v>
      </c>
      <c r="E29" s="85"/>
      <c r="F29" s="10">
        <v>46</v>
      </c>
      <c r="G29" s="10">
        <v>10</v>
      </c>
      <c r="H29" s="10">
        <v>36</v>
      </c>
      <c r="I29" s="144"/>
      <c r="J29" s="11">
        <v>30</v>
      </c>
      <c r="K29" s="95">
        <v>6</v>
      </c>
      <c r="L29" s="10"/>
      <c r="M29" s="11"/>
      <c r="N29" s="11"/>
      <c r="O29" s="11"/>
      <c r="P29" s="10"/>
      <c r="Q29" s="10"/>
      <c r="R29" s="171">
        <v>46</v>
      </c>
      <c r="S29" s="10"/>
      <c r="T29" s="96"/>
      <c r="U29" s="10"/>
      <c r="V29" s="97"/>
      <c r="W29" s="10"/>
    </row>
    <row r="30" spans="1:23" ht="27.75" customHeight="1" x14ac:dyDescent="0.25">
      <c r="A30" s="86" t="s">
        <v>290</v>
      </c>
      <c r="B30" s="94" t="s">
        <v>55</v>
      </c>
      <c r="C30" s="19"/>
      <c r="D30" s="172">
        <v>8</v>
      </c>
      <c r="E30" s="19"/>
      <c r="F30" s="10">
        <v>180</v>
      </c>
      <c r="G30" s="10"/>
      <c r="H30" s="10">
        <v>180</v>
      </c>
      <c r="I30" s="144"/>
      <c r="J30" s="11"/>
      <c r="K30" s="95">
        <v>180</v>
      </c>
      <c r="L30" s="10"/>
      <c r="M30" s="11"/>
      <c r="N30" s="11"/>
      <c r="O30" s="11"/>
      <c r="P30" s="10"/>
      <c r="Q30" s="10"/>
      <c r="R30" s="10">
        <v>30</v>
      </c>
      <c r="S30" s="10">
        <v>22</v>
      </c>
      <c r="T30" s="10">
        <v>20</v>
      </c>
      <c r="U30" s="10">
        <v>32</v>
      </c>
      <c r="V30" s="97">
        <v>62</v>
      </c>
      <c r="W30" s="170">
        <v>14</v>
      </c>
    </row>
    <row r="31" spans="1:23" ht="23.25" customHeight="1" x14ac:dyDescent="0.25">
      <c r="A31" s="86" t="s">
        <v>291</v>
      </c>
      <c r="B31" s="94" t="s">
        <v>87</v>
      </c>
      <c r="C31" s="19"/>
      <c r="D31" s="172">
        <v>8</v>
      </c>
      <c r="E31" s="19"/>
      <c r="F31" s="10">
        <v>68</v>
      </c>
      <c r="G31" s="10">
        <v>12</v>
      </c>
      <c r="H31" s="10">
        <v>56</v>
      </c>
      <c r="I31" s="144"/>
      <c r="J31" s="11">
        <v>16</v>
      </c>
      <c r="K31" s="95">
        <v>40</v>
      </c>
      <c r="L31" s="10"/>
      <c r="M31" s="11"/>
      <c r="N31" s="11"/>
      <c r="O31" s="11"/>
      <c r="P31" s="10"/>
      <c r="Q31" s="10"/>
      <c r="R31" s="10"/>
      <c r="S31" s="10"/>
      <c r="T31" s="10"/>
      <c r="U31" s="10"/>
      <c r="V31" s="97"/>
      <c r="W31" s="170">
        <v>68</v>
      </c>
    </row>
    <row r="32" spans="1:23" x14ac:dyDescent="0.25">
      <c r="A32" s="86" t="s">
        <v>292</v>
      </c>
      <c r="B32" s="94" t="s">
        <v>29</v>
      </c>
      <c r="C32" s="19" t="s">
        <v>166</v>
      </c>
      <c r="D32" s="19">
        <v>8</v>
      </c>
      <c r="E32" s="19"/>
      <c r="F32" s="10">
        <v>180</v>
      </c>
      <c r="G32" s="10"/>
      <c r="H32" s="10">
        <v>180</v>
      </c>
      <c r="I32" s="144"/>
      <c r="J32" s="11"/>
      <c r="K32" s="95">
        <v>180</v>
      </c>
      <c r="L32" s="10"/>
      <c r="M32" s="11"/>
      <c r="N32" s="11"/>
      <c r="O32" s="11"/>
      <c r="P32" s="10"/>
      <c r="Q32" s="10"/>
      <c r="R32" s="10">
        <v>30</v>
      </c>
      <c r="S32" s="10">
        <v>14</v>
      </c>
      <c r="T32" s="10">
        <v>20</v>
      </c>
      <c r="U32" s="10">
        <v>32</v>
      </c>
      <c r="V32" s="97">
        <v>70</v>
      </c>
      <c r="W32" s="10">
        <v>14</v>
      </c>
    </row>
    <row r="33" spans="1:23" ht="27.75" customHeight="1" x14ac:dyDescent="0.25">
      <c r="A33" s="86" t="s">
        <v>294</v>
      </c>
      <c r="B33" s="94" t="s">
        <v>293</v>
      </c>
      <c r="C33" s="85"/>
      <c r="D33" s="165">
        <v>3</v>
      </c>
      <c r="E33" s="85"/>
      <c r="F33" s="10">
        <v>36</v>
      </c>
      <c r="G33" s="10"/>
      <c r="H33" s="10">
        <f>J33+K33</f>
        <v>36</v>
      </c>
      <c r="I33" s="144"/>
      <c r="J33" s="11">
        <v>28</v>
      </c>
      <c r="K33" s="10">
        <v>8</v>
      </c>
      <c r="L33" s="10"/>
      <c r="M33" s="11"/>
      <c r="N33" s="11"/>
      <c r="O33" s="11"/>
      <c r="P33" s="10"/>
      <c r="Q33" s="10"/>
      <c r="R33" s="170">
        <v>36</v>
      </c>
      <c r="S33" s="10"/>
      <c r="T33" s="11"/>
      <c r="U33" s="10"/>
      <c r="V33" s="10"/>
      <c r="W33" s="10"/>
    </row>
    <row r="34" spans="1:23" x14ac:dyDescent="0.25">
      <c r="A34" s="88" t="s">
        <v>40</v>
      </c>
      <c r="B34" s="98" t="s">
        <v>295</v>
      </c>
      <c r="C34" s="68">
        <v>0</v>
      </c>
      <c r="D34" s="68">
        <v>12</v>
      </c>
      <c r="E34" s="68">
        <v>4</v>
      </c>
      <c r="F34" s="17">
        <v>1032</v>
      </c>
      <c r="G34" s="17">
        <f>SUM(G35:G50)</f>
        <v>94</v>
      </c>
      <c r="H34" s="17">
        <v>898</v>
      </c>
      <c r="I34" s="143">
        <v>112</v>
      </c>
      <c r="J34" s="17">
        <f t="shared" ref="J34:W34" si="1">SUM(J35:J50)</f>
        <v>480</v>
      </c>
      <c r="K34" s="17">
        <f t="shared" si="1"/>
        <v>418</v>
      </c>
      <c r="L34" s="17">
        <f t="shared" si="1"/>
        <v>0</v>
      </c>
      <c r="M34" s="17">
        <f t="shared" si="1"/>
        <v>0</v>
      </c>
      <c r="N34" s="17">
        <f t="shared" si="1"/>
        <v>16</v>
      </c>
      <c r="O34" s="17">
        <f t="shared" si="1"/>
        <v>24</v>
      </c>
      <c r="P34" s="17">
        <f t="shared" si="1"/>
        <v>0</v>
      </c>
      <c r="Q34" s="17">
        <f t="shared" si="1"/>
        <v>0</v>
      </c>
      <c r="R34" s="17">
        <f t="shared" si="1"/>
        <v>276</v>
      </c>
      <c r="S34" s="17">
        <f t="shared" si="1"/>
        <v>274</v>
      </c>
      <c r="T34" s="17">
        <f t="shared" si="1"/>
        <v>72</v>
      </c>
      <c r="U34" s="17">
        <f t="shared" si="1"/>
        <v>36</v>
      </c>
      <c r="V34" s="17">
        <f t="shared" si="1"/>
        <v>338</v>
      </c>
      <c r="W34" s="17">
        <f t="shared" si="1"/>
        <v>36</v>
      </c>
    </row>
    <row r="35" spans="1:23" ht="30" x14ac:dyDescent="0.25">
      <c r="A35" s="86" t="s">
        <v>63</v>
      </c>
      <c r="B35" s="94" t="s">
        <v>296</v>
      </c>
      <c r="C35" s="85"/>
      <c r="D35" s="165">
        <v>4</v>
      </c>
      <c r="E35" s="85"/>
      <c r="F35" s="10">
        <v>72</v>
      </c>
      <c r="G35" s="10"/>
      <c r="H35" s="10">
        <v>72</v>
      </c>
      <c r="I35" s="144"/>
      <c r="J35" s="11">
        <v>36</v>
      </c>
      <c r="K35" s="95">
        <v>36</v>
      </c>
      <c r="L35" s="10"/>
      <c r="M35" s="11"/>
      <c r="N35" s="11"/>
      <c r="O35" s="11"/>
      <c r="P35" s="10"/>
      <c r="Q35" s="10"/>
      <c r="R35" s="10">
        <v>36</v>
      </c>
      <c r="S35" s="170">
        <v>36</v>
      </c>
      <c r="T35" s="10"/>
      <c r="U35" s="10"/>
      <c r="V35" s="10"/>
      <c r="W35" s="10"/>
    </row>
    <row r="36" spans="1:23" x14ac:dyDescent="0.25">
      <c r="A36" s="86" t="s">
        <v>65</v>
      </c>
      <c r="B36" s="94" t="s">
        <v>61</v>
      </c>
      <c r="C36" s="19"/>
      <c r="D36" s="172">
        <v>7</v>
      </c>
      <c r="E36" s="19"/>
      <c r="F36" s="10">
        <v>48</v>
      </c>
      <c r="G36" s="10">
        <v>12</v>
      </c>
      <c r="H36" s="10">
        <v>36</v>
      </c>
      <c r="I36" s="144"/>
      <c r="J36" s="11">
        <v>18</v>
      </c>
      <c r="K36" s="95">
        <v>18</v>
      </c>
      <c r="L36" s="10"/>
      <c r="M36" s="11"/>
      <c r="N36" s="11"/>
      <c r="O36" s="11"/>
      <c r="P36" s="10"/>
      <c r="Q36" s="10"/>
      <c r="R36" s="15"/>
      <c r="S36" s="10"/>
      <c r="T36" s="10"/>
      <c r="U36" s="10"/>
      <c r="V36" s="170">
        <v>48</v>
      </c>
      <c r="W36" s="10"/>
    </row>
    <row r="37" spans="1:23" x14ac:dyDescent="0.25">
      <c r="A37" s="86" t="s">
        <v>67</v>
      </c>
      <c r="B37" s="94" t="s">
        <v>64</v>
      </c>
      <c r="C37" s="85"/>
      <c r="D37" s="165">
        <v>4</v>
      </c>
      <c r="E37" s="85"/>
      <c r="F37" s="10">
        <v>132</v>
      </c>
      <c r="G37" s="10">
        <v>14</v>
      </c>
      <c r="H37" s="10">
        <v>118</v>
      </c>
      <c r="I37" s="144">
        <v>40</v>
      </c>
      <c r="J37" s="11">
        <v>12</v>
      </c>
      <c r="K37" s="95">
        <v>106</v>
      </c>
      <c r="L37" s="10"/>
      <c r="M37" s="11"/>
      <c r="N37" s="11"/>
      <c r="O37" s="11"/>
      <c r="P37" s="10"/>
      <c r="Q37" s="10"/>
      <c r="R37" s="10">
        <v>72</v>
      </c>
      <c r="S37" s="170">
        <v>60</v>
      </c>
      <c r="T37" s="10"/>
      <c r="U37" s="10"/>
      <c r="V37" s="10"/>
      <c r="W37" s="10"/>
    </row>
    <row r="38" spans="1:23" x14ac:dyDescent="0.25">
      <c r="A38" s="86" t="s">
        <v>69</v>
      </c>
      <c r="B38" s="94" t="s">
        <v>66</v>
      </c>
      <c r="C38" s="85"/>
      <c r="D38" s="85"/>
      <c r="E38" s="166">
        <v>7</v>
      </c>
      <c r="F38" s="10">
        <v>128</v>
      </c>
      <c r="G38" s="10">
        <v>12</v>
      </c>
      <c r="H38" s="10">
        <v>106</v>
      </c>
      <c r="I38" s="144">
        <v>30</v>
      </c>
      <c r="J38" s="11">
        <v>58</v>
      </c>
      <c r="K38" s="95">
        <v>48</v>
      </c>
      <c r="L38" s="10"/>
      <c r="M38" s="11"/>
      <c r="N38" s="11">
        <v>4</v>
      </c>
      <c r="O38" s="11">
        <v>6</v>
      </c>
      <c r="P38" s="10"/>
      <c r="Q38" s="10"/>
      <c r="R38" s="10"/>
      <c r="S38" s="10"/>
      <c r="T38" s="10"/>
      <c r="U38" s="10"/>
      <c r="V38" s="168">
        <v>128</v>
      </c>
      <c r="W38" s="10"/>
    </row>
    <row r="39" spans="1:23" x14ac:dyDescent="0.25">
      <c r="A39" s="86" t="s">
        <v>70</v>
      </c>
      <c r="B39" s="94" t="s">
        <v>68</v>
      </c>
      <c r="C39" s="85"/>
      <c r="D39" s="85"/>
      <c r="E39" s="166">
        <v>4</v>
      </c>
      <c r="F39" s="10">
        <v>100</v>
      </c>
      <c r="G39" s="10">
        <v>12</v>
      </c>
      <c r="H39" s="10">
        <v>78</v>
      </c>
      <c r="I39" s="144">
        <v>10</v>
      </c>
      <c r="J39" s="11">
        <v>60</v>
      </c>
      <c r="K39" s="95">
        <v>18</v>
      </c>
      <c r="L39" s="10"/>
      <c r="M39" s="11"/>
      <c r="N39" s="11">
        <v>4</v>
      </c>
      <c r="O39" s="11">
        <v>6</v>
      </c>
      <c r="P39" s="10"/>
      <c r="Q39" s="10"/>
      <c r="R39" s="10">
        <v>48</v>
      </c>
      <c r="S39" s="168">
        <v>52</v>
      </c>
      <c r="T39" s="10"/>
      <c r="U39" s="10"/>
      <c r="V39" s="10"/>
      <c r="W39" s="10"/>
    </row>
    <row r="40" spans="1:23" x14ac:dyDescent="0.25">
      <c r="A40" s="86" t="s">
        <v>72</v>
      </c>
      <c r="B40" s="94" t="s">
        <v>130</v>
      </c>
      <c r="C40" s="99"/>
      <c r="D40" s="152"/>
      <c r="E40" s="174">
        <v>4</v>
      </c>
      <c r="F40" s="10">
        <v>98</v>
      </c>
      <c r="G40" s="10">
        <v>12</v>
      </c>
      <c r="H40" s="10">
        <v>76</v>
      </c>
      <c r="I40" s="144"/>
      <c r="J40" s="11">
        <v>48</v>
      </c>
      <c r="K40" s="95">
        <v>28</v>
      </c>
      <c r="L40" s="10"/>
      <c r="M40" s="11"/>
      <c r="N40" s="11">
        <v>4</v>
      </c>
      <c r="O40" s="11">
        <v>6</v>
      </c>
      <c r="P40" s="10"/>
      <c r="Q40" s="10"/>
      <c r="R40" s="10">
        <v>44</v>
      </c>
      <c r="S40" s="173">
        <v>54</v>
      </c>
      <c r="T40" s="10"/>
      <c r="U40" s="10"/>
      <c r="V40" s="10"/>
      <c r="W40" s="10"/>
    </row>
    <row r="41" spans="1:23" x14ac:dyDescent="0.25">
      <c r="A41" s="86" t="s">
        <v>74</v>
      </c>
      <c r="B41" s="94" t="s">
        <v>71</v>
      </c>
      <c r="C41" s="99"/>
      <c r="D41" s="175">
        <v>5</v>
      </c>
      <c r="E41" s="99"/>
      <c r="F41" s="10">
        <v>36</v>
      </c>
      <c r="G41" s="10">
        <v>6</v>
      </c>
      <c r="H41" s="10">
        <v>30</v>
      </c>
      <c r="I41" s="144">
        <v>4</v>
      </c>
      <c r="J41" s="11">
        <v>22</v>
      </c>
      <c r="K41" s="95">
        <v>8</v>
      </c>
      <c r="L41" s="10"/>
      <c r="M41" s="11"/>
      <c r="N41" s="11"/>
      <c r="O41" s="11"/>
      <c r="P41" s="10"/>
      <c r="Q41" s="10"/>
      <c r="R41" s="10"/>
      <c r="S41" s="10"/>
      <c r="T41" s="170">
        <v>36</v>
      </c>
      <c r="U41" s="15"/>
      <c r="V41" s="10"/>
      <c r="W41" s="10"/>
    </row>
    <row r="42" spans="1:23" x14ac:dyDescent="0.25">
      <c r="A42" s="86" t="s">
        <v>76</v>
      </c>
      <c r="B42" s="94" t="s">
        <v>73</v>
      </c>
      <c r="C42" s="85"/>
      <c r="D42" s="165">
        <v>4</v>
      </c>
      <c r="E42" s="85"/>
      <c r="F42" s="10">
        <v>36</v>
      </c>
      <c r="G42" s="10">
        <v>4</v>
      </c>
      <c r="H42" s="10">
        <v>32</v>
      </c>
      <c r="I42" s="144">
        <v>2</v>
      </c>
      <c r="J42" s="11">
        <v>24</v>
      </c>
      <c r="K42" s="95">
        <v>8</v>
      </c>
      <c r="L42" s="10"/>
      <c r="M42" s="11"/>
      <c r="N42" s="11"/>
      <c r="O42" s="11"/>
      <c r="P42" s="10"/>
      <c r="Q42" s="10"/>
      <c r="R42" s="10"/>
      <c r="S42" s="170">
        <v>36</v>
      </c>
      <c r="T42" s="10"/>
      <c r="U42" s="10"/>
      <c r="V42" s="10"/>
      <c r="W42" s="10"/>
    </row>
    <row r="43" spans="1:23" x14ac:dyDescent="0.25">
      <c r="A43" s="86" t="s">
        <v>78</v>
      </c>
      <c r="B43" s="94" t="s">
        <v>75</v>
      </c>
      <c r="C43" s="19"/>
      <c r="D43" s="172">
        <v>7</v>
      </c>
      <c r="E43" s="19"/>
      <c r="F43" s="10">
        <v>36</v>
      </c>
      <c r="G43" s="10">
        <v>10</v>
      </c>
      <c r="H43" s="10">
        <v>26</v>
      </c>
      <c r="I43" s="144">
        <v>2</v>
      </c>
      <c r="J43" s="11">
        <v>20</v>
      </c>
      <c r="K43" s="95">
        <v>6</v>
      </c>
      <c r="L43" s="10"/>
      <c r="M43" s="11"/>
      <c r="N43" s="11"/>
      <c r="O43" s="11"/>
      <c r="P43" s="10"/>
      <c r="Q43" s="10"/>
      <c r="R43" s="10"/>
      <c r="S43" s="15"/>
      <c r="T43" s="10"/>
      <c r="U43" s="15"/>
      <c r="V43" s="170">
        <v>36</v>
      </c>
      <c r="W43" s="10"/>
    </row>
    <row r="44" spans="1:23" ht="27" customHeight="1" x14ac:dyDescent="0.25">
      <c r="A44" s="86" t="s">
        <v>80</v>
      </c>
      <c r="B44" s="94" t="s">
        <v>77</v>
      </c>
      <c r="C44" s="85"/>
      <c r="D44" s="165">
        <v>5</v>
      </c>
      <c r="E44" s="85"/>
      <c r="F44" s="10">
        <v>36</v>
      </c>
      <c r="G44" s="10"/>
      <c r="H44" s="10">
        <v>36</v>
      </c>
      <c r="I44" s="144">
        <v>20</v>
      </c>
      <c r="J44" s="11">
        <v>12</v>
      </c>
      <c r="K44" s="95">
        <v>24</v>
      </c>
      <c r="L44" s="10"/>
      <c r="M44" s="11"/>
      <c r="N44" s="11"/>
      <c r="O44" s="11"/>
      <c r="P44" s="10"/>
      <c r="Q44" s="10"/>
      <c r="R44" s="10"/>
      <c r="S44" s="10"/>
      <c r="T44" s="170">
        <v>36</v>
      </c>
      <c r="U44" s="77"/>
      <c r="V44" s="77"/>
      <c r="W44" s="10"/>
    </row>
    <row r="45" spans="1:23" ht="29.25" customHeight="1" x14ac:dyDescent="0.25">
      <c r="A45" s="86" t="s">
        <v>82</v>
      </c>
      <c r="B45" s="94" t="s">
        <v>297</v>
      </c>
      <c r="C45" s="85"/>
      <c r="D45" s="165">
        <v>7</v>
      </c>
      <c r="E45" s="85"/>
      <c r="F45" s="10">
        <v>54</v>
      </c>
      <c r="G45" s="10"/>
      <c r="H45" s="10">
        <v>54</v>
      </c>
      <c r="I45" s="144"/>
      <c r="J45" s="11">
        <v>40</v>
      </c>
      <c r="K45" s="95">
        <v>14</v>
      </c>
      <c r="L45" s="10"/>
      <c r="M45" s="11"/>
      <c r="N45" s="11"/>
      <c r="O45" s="11"/>
      <c r="P45" s="10"/>
      <c r="Q45" s="10"/>
      <c r="R45" s="10"/>
      <c r="S45" s="10"/>
      <c r="T45" s="10"/>
      <c r="U45" s="10"/>
      <c r="V45" s="170">
        <v>54</v>
      </c>
      <c r="W45" s="10"/>
    </row>
    <row r="46" spans="1:23" x14ac:dyDescent="0.25">
      <c r="A46" s="86" t="s">
        <v>84</v>
      </c>
      <c r="B46" s="94" t="s">
        <v>81</v>
      </c>
      <c r="C46" s="85"/>
      <c r="D46" s="85"/>
      <c r="E46" s="166">
        <v>8</v>
      </c>
      <c r="F46" s="10">
        <v>72</v>
      </c>
      <c r="G46" s="10">
        <v>12</v>
      </c>
      <c r="H46" s="10">
        <v>50</v>
      </c>
      <c r="I46" s="144"/>
      <c r="J46" s="11">
        <v>34</v>
      </c>
      <c r="K46" s="95">
        <v>16</v>
      </c>
      <c r="L46" s="10"/>
      <c r="M46" s="11"/>
      <c r="N46" s="11">
        <v>4</v>
      </c>
      <c r="O46" s="11">
        <v>6</v>
      </c>
      <c r="P46" s="10"/>
      <c r="Q46" s="10"/>
      <c r="R46" s="10"/>
      <c r="S46" s="10"/>
      <c r="T46" s="10"/>
      <c r="U46" s="15"/>
      <c r="V46" s="10">
        <v>36</v>
      </c>
      <c r="W46" s="168">
        <v>36</v>
      </c>
    </row>
    <row r="47" spans="1:23" ht="30" x14ac:dyDescent="0.25">
      <c r="A47" s="86" t="s">
        <v>86</v>
      </c>
      <c r="B47" s="94" t="s">
        <v>298</v>
      </c>
      <c r="C47" s="85"/>
      <c r="D47" s="165">
        <v>4</v>
      </c>
      <c r="E47" s="85"/>
      <c r="F47" s="10">
        <v>72</v>
      </c>
      <c r="G47" s="10"/>
      <c r="H47" s="10">
        <v>72</v>
      </c>
      <c r="I47" s="144"/>
      <c r="J47" s="11">
        <v>48</v>
      </c>
      <c r="K47" s="95">
        <v>24</v>
      </c>
      <c r="L47" s="10"/>
      <c r="M47" s="11"/>
      <c r="N47" s="11"/>
      <c r="O47" s="11"/>
      <c r="P47" s="10"/>
      <c r="Q47" s="10"/>
      <c r="R47" s="10">
        <v>36</v>
      </c>
      <c r="S47" s="170">
        <v>36</v>
      </c>
      <c r="T47" s="10"/>
      <c r="U47" s="10"/>
      <c r="V47" s="10"/>
      <c r="W47" s="10"/>
    </row>
    <row r="48" spans="1:23" ht="30" x14ac:dyDescent="0.25">
      <c r="A48" s="86" t="s">
        <v>299</v>
      </c>
      <c r="B48" s="94" t="s">
        <v>89</v>
      </c>
      <c r="C48" s="85"/>
      <c r="D48" s="165">
        <v>6</v>
      </c>
      <c r="E48" s="85"/>
      <c r="F48" s="10">
        <v>36</v>
      </c>
      <c r="G48" s="10"/>
      <c r="H48" s="10">
        <v>36</v>
      </c>
      <c r="I48" s="144">
        <v>4</v>
      </c>
      <c r="J48" s="11">
        <v>18</v>
      </c>
      <c r="K48" s="95">
        <v>18</v>
      </c>
      <c r="L48" s="10"/>
      <c r="M48" s="11"/>
      <c r="N48" s="11"/>
      <c r="O48" s="11"/>
      <c r="P48" s="10"/>
      <c r="Q48" s="10"/>
      <c r="R48" s="10"/>
      <c r="S48" s="15"/>
      <c r="T48" s="10"/>
      <c r="U48" s="170">
        <v>36</v>
      </c>
      <c r="V48" s="77"/>
      <c r="W48" s="10"/>
    </row>
    <row r="49" spans="1:23" ht="30" x14ac:dyDescent="0.25">
      <c r="A49" s="86" t="s">
        <v>300</v>
      </c>
      <c r="B49" s="94" t="s">
        <v>301</v>
      </c>
      <c r="C49" s="85"/>
      <c r="D49" s="165">
        <v>7</v>
      </c>
      <c r="E49" s="85"/>
      <c r="F49" s="10">
        <v>36</v>
      </c>
      <c r="G49" s="10"/>
      <c r="H49" s="10">
        <v>36</v>
      </c>
      <c r="I49" s="144"/>
      <c r="J49" s="11"/>
      <c r="K49" s="95">
        <v>36</v>
      </c>
      <c r="L49" s="10"/>
      <c r="M49" s="11"/>
      <c r="N49" s="11"/>
      <c r="O49" s="11"/>
      <c r="P49" s="10"/>
      <c r="Q49" s="10"/>
      <c r="R49" s="10"/>
      <c r="S49" s="10"/>
      <c r="T49" s="10"/>
      <c r="U49" s="10"/>
      <c r="V49" s="170">
        <v>36</v>
      </c>
      <c r="W49" s="15"/>
    </row>
    <row r="50" spans="1:23" x14ac:dyDescent="0.25">
      <c r="A50" s="89" t="s">
        <v>302</v>
      </c>
      <c r="B50" s="94" t="s">
        <v>303</v>
      </c>
      <c r="C50" s="85"/>
      <c r="D50" s="165">
        <v>3</v>
      </c>
      <c r="E50" s="85"/>
      <c r="F50" s="10">
        <v>40</v>
      </c>
      <c r="G50" s="10"/>
      <c r="H50" s="10">
        <v>40</v>
      </c>
      <c r="I50" s="144"/>
      <c r="J50" s="11">
        <v>30</v>
      </c>
      <c r="K50" s="100">
        <v>10</v>
      </c>
      <c r="L50" s="11"/>
      <c r="M50" s="11"/>
      <c r="N50" s="11"/>
      <c r="O50" s="11"/>
      <c r="P50" s="11"/>
      <c r="Q50" s="11"/>
      <c r="R50" s="169">
        <v>40</v>
      </c>
      <c r="S50" s="11"/>
      <c r="T50" s="11"/>
      <c r="U50" s="16"/>
      <c r="V50" s="11"/>
      <c r="W50" s="11"/>
    </row>
    <row r="51" spans="1:23" ht="28.5" x14ac:dyDescent="0.25">
      <c r="A51" s="88" t="s">
        <v>94</v>
      </c>
      <c r="B51" s="98" t="s">
        <v>304</v>
      </c>
      <c r="C51" s="101">
        <v>0</v>
      </c>
      <c r="D51" s="101">
        <v>14</v>
      </c>
      <c r="E51" s="101">
        <f>E52+E58+E66+E72</f>
        <v>7</v>
      </c>
      <c r="F51" s="102" t="s">
        <v>363</v>
      </c>
      <c r="G51" s="68">
        <f>G52+G58+G66+G72</f>
        <v>78</v>
      </c>
      <c r="H51" s="68">
        <f>H52+H58+H66+H72</f>
        <v>1410</v>
      </c>
      <c r="I51" s="68">
        <v>154</v>
      </c>
      <c r="J51" s="68">
        <v>820</v>
      </c>
      <c r="K51" s="68">
        <f t="shared" ref="K51:W51" si="2">K52+K58+K66+K72</f>
        <v>550</v>
      </c>
      <c r="L51" s="68">
        <f t="shared" si="2"/>
        <v>40</v>
      </c>
      <c r="M51" s="68">
        <f t="shared" si="2"/>
        <v>972</v>
      </c>
      <c r="N51" s="68">
        <f t="shared" si="2"/>
        <v>42</v>
      </c>
      <c r="O51" s="68">
        <f t="shared" si="2"/>
        <v>60</v>
      </c>
      <c r="P51" s="68">
        <f t="shared" si="2"/>
        <v>0</v>
      </c>
      <c r="Q51" s="68">
        <f t="shared" si="2"/>
        <v>0</v>
      </c>
      <c r="R51" s="68">
        <f t="shared" si="2"/>
        <v>194</v>
      </c>
      <c r="S51" s="68">
        <f t="shared" si="2"/>
        <v>554</v>
      </c>
      <c r="T51" s="68">
        <f t="shared" si="2"/>
        <v>500</v>
      </c>
      <c r="U51" s="68">
        <f t="shared" si="2"/>
        <v>800</v>
      </c>
      <c r="V51" s="68">
        <f t="shared" si="2"/>
        <v>142</v>
      </c>
      <c r="W51" s="68">
        <f t="shared" si="2"/>
        <v>372</v>
      </c>
    </row>
    <row r="52" spans="1:23" ht="28.5" x14ac:dyDescent="0.25">
      <c r="A52" s="88" t="s">
        <v>96</v>
      </c>
      <c r="B52" s="98" t="s">
        <v>305</v>
      </c>
      <c r="C52" s="68">
        <v>0</v>
      </c>
      <c r="D52" s="68">
        <v>3</v>
      </c>
      <c r="E52" s="68">
        <v>2</v>
      </c>
      <c r="F52" s="68">
        <v>594</v>
      </c>
      <c r="G52" s="68">
        <v>18</v>
      </c>
      <c r="H52" s="68">
        <v>222</v>
      </c>
      <c r="I52" s="68">
        <v>30</v>
      </c>
      <c r="J52" s="68">
        <v>136</v>
      </c>
      <c r="K52" s="68">
        <v>66</v>
      </c>
      <c r="L52" s="68">
        <f>SUM(L53:L56)</f>
        <v>20</v>
      </c>
      <c r="M52" s="68">
        <f>SUM(M53:M56)</f>
        <v>324</v>
      </c>
      <c r="N52" s="68">
        <v>12</v>
      </c>
      <c r="O52" s="68">
        <v>18</v>
      </c>
      <c r="P52" s="68">
        <f>SUM(P53:P56)</f>
        <v>0</v>
      </c>
      <c r="Q52" s="68">
        <f>SUM(Q53:Q56)</f>
        <v>0</v>
      </c>
      <c r="R52" s="68">
        <f>SUM(R53:R56)</f>
        <v>194</v>
      </c>
      <c r="S52" s="68">
        <v>400</v>
      </c>
      <c r="T52" s="68">
        <f>SUM(T53:T56)</f>
        <v>0</v>
      </c>
      <c r="U52" s="68">
        <f>SUM(U53:U56)</f>
        <v>0</v>
      </c>
      <c r="V52" s="68">
        <f>SUM(V53:V56)</f>
        <v>0</v>
      </c>
      <c r="W52" s="68">
        <f>SUM(W53:W56)</f>
        <v>0</v>
      </c>
    </row>
    <row r="53" spans="1:23" ht="30" x14ac:dyDescent="0.25">
      <c r="A53" s="86" t="s">
        <v>97</v>
      </c>
      <c r="B53" s="94" t="s">
        <v>98</v>
      </c>
      <c r="C53" s="19"/>
      <c r="D53" s="19"/>
      <c r="E53" s="176">
        <v>4</v>
      </c>
      <c r="F53" s="19">
        <v>178</v>
      </c>
      <c r="G53" s="19">
        <v>12</v>
      </c>
      <c r="H53" s="19">
        <v>154</v>
      </c>
      <c r="I53" s="19">
        <v>20</v>
      </c>
      <c r="J53" s="11">
        <v>100</v>
      </c>
      <c r="K53" s="103">
        <v>54</v>
      </c>
      <c r="L53" s="19"/>
      <c r="M53" s="11"/>
      <c r="N53" s="10">
        <v>6</v>
      </c>
      <c r="O53" s="10">
        <v>6</v>
      </c>
      <c r="P53" s="19"/>
      <c r="Q53" s="19"/>
      <c r="R53" s="19">
        <v>86</v>
      </c>
      <c r="S53" s="176">
        <v>92</v>
      </c>
      <c r="T53" s="19"/>
      <c r="U53" s="19"/>
      <c r="V53" s="19"/>
      <c r="W53" s="19"/>
    </row>
    <row r="54" spans="1:23" ht="30" x14ac:dyDescent="0.25">
      <c r="A54" s="86" t="s">
        <v>99</v>
      </c>
      <c r="B54" s="94" t="s">
        <v>108</v>
      </c>
      <c r="C54" s="104"/>
      <c r="D54" s="177">
        <v>4</v>
      </c>
      <c r="E54" s="104"/>
      <c r="F54" s="19">
        <v>74</v>
      </c>
      <c r="G54" s="19">
        <v>6</v>
      </c>
      <c r="H54" s="19">
        <v>68</v>
      </c>
      <c r="I54" s="19">
        <v>10</v>
      </c>
      <c r="J54" s="11">
        <v>36</v>
      </c>
      <c r="K54" s="103">
        <v>12</v>
      </c>
      <c r="L54" s="19">
        <v>20</v>
      </c>
      <c r="M54" s="10"/>
      <c r="N54" s="10"/>
      <c r="O54" s="10"/>
      <c r="P54" s="19"/>
      <c r="Q54" s="19"/>
      <c r="R54" s="19">
        <v>36</v>
      </c>
      <c r="S54" s="172">
        <v>38</v>
      </c>
      <c r="T54" s="19"/>
      <c r="U54" s="105"/>
      <c r="V54" s="19"/>
      <c r="W54" s="19"/>
    </row>
    <row r="55" spans="1:23" ht="14.45" customHeight="1" x14ac:dyDescent="0.25">
      <c r="A55" s="86" t="s">
        <v>101</v>
      </c>
      <c r="B55" s="94" t="s">
        <v>102</v>
      </c>
      <c r="C55" s="99"/>
      <c r="D55" s="195">
        <v>4</v>
      </c>
      <c r="E55" s="99"/>
      <c r="F55" s="19">
        <v>144</v>
      </c>
      <c r="G55" s="19"/>
      <c r="H55" s="19"/>
      <c r="I55" s="19"/>
      <c r="J55" s="11"/>
      <c r="K55" s="103"/>
      <c r="L55" s="19"/>
      <c r="M55" s="19">
        <v>144</v>
      </c>
      <c r="N55" s="10"/>
      <c r="O55" s="10"/>
      <c r="P55" s="19"/>
      <c r="Q55" s="19"/>
      <c r="R55" s="19">
        <v>72</v>
      </c>
      <c r="S55" s="192">
        <v>72</v>
      </c>
      <c r="T55" s="106"/>
      <c r="U55" s="106"/>
      <c r="V55" s="19"/>
      <c r="W55" s="19"/>
    </row>
    <row r="56" spans="1:23" x14ac:dyDescent="0.25">
      <c r="A56" s="86" t="s">
        <v>103</v>
      </c>
      <c r="B56" s="94" t="s">
        <v>104</v>
      </c>
      <c r="C56" s="99"/>
      <c r="D56" s="196">
        <v>4</v>
      </c>
      <c r="E56" s="99"/>
      <c r="F56" s="19">
        <v>180</v>
      </c>
      <c r="G56" s="19"/>
      <c r="H56" s="19"/>
      <c r="I56" s="19"/>
      <c r="J56" s="11"/>
      <c r="K56" s="103"/>
      <c r="L56" s="19"/>
      <c r="M56" s="19">
        <v>180</v>
      </c>
      <c r="N56" s="10"/>
      <c r="O56" s="10"/>
      <c r="P56" s="19"/>
      <c r="Q56" s="19"/>
      <c r="R56" s="19"/>
      <c r="S56" s="194">
        <v>180</v>
      </c>
      <c r="T56" s="106"/>
      <c r="U56" s="106"/>
      <c r="V56" s="19"/>
      <c r="W56" s="19"/>
    </row>
    <row r="57" spans="1:23" x14ac:dyDescent="0.25">
      <c r="A57" s="179" t="s">
        <v>149</v>
      </c>
      <c r="B57" s="163" t="s">
        <v>345</v>
      </c>
      <c r="C57" s="178"/>
      <c r="D57" s="180"/>
      <c r="E57" s="199">
        <v>4</v>
      </c>
      <c r="F57" s="19">
        <v>18</v>
      </c>
      <c r="G57" s="19"/>
      <c r="H57" s="19"/>
      <c r="I57" s="19"/>
      <c r="J57" s="11"/>
      <c r="K57" s="103"/>
      <c r="L57" s="19"/>
      <c r="M57" s="19"/>
      <c r="N57" s="164">
        <v>6</v>
      </c>
      <c r="O57" s="164">
        <v>12</v>
      </c>
      <c r="P57" s="19"/>
      <c r="Q57" s="19"/>
      <c r="R57" s="19"/>
      <c r="S57" s="176">
        <v>18</v>
      </c>
      <c r="T57" s="106"/>
      <c r="U57" s="106"/>
      <c r="V57" s="19"/>
      <c r="W57" s="19"/>
    </row>
    <row r="58" spans="1:23" ht="28.5" x14ac:dyDescent="0.25">
      <c r="A58" s="88" t="s">
        <v>105</v>
      </c>
      <c r="B58" s="98" t="s">
        <v>306</v>
      </c>
      <c r="C58" s="107">
        <v>0</v>
      </c>
      <c r="D58" s="107">
        <v>4</v>
      </c>
      <c r="E58" s="107">
        <v>3</v>
      </c>
      <c r="F58" s="102" t="s">
        <v>348</v>
      </c>
      <c r="G58" s="68">
        <f>SUM(G59:G64)</f>
        <v>24</v>
      </c>
      <c r="H58" s="68">
        <v>474</v>
      </c>
      <c r="I58" s="68">
        <v>38</v>
      </c>
      <c r="J58" s="68">
        <f t="shared" ref="J58:R58" si="3">SUM(J59:J64)</f>
        <v>280</v>
      </c>
      <c r="K58" s="68">
        <f t="shared" si="3"/>
        <v>174</v>
      </c>
      <c r="L58" s="68">
        <f t="shared" si="3"/>
        <v>20</v>
      </c>
      <c r="M58" s="68">
        <f t="shared" si="3"/>
        <v>396</v>
      </c>
      <c r="N58" s="68">
        <v>18</v>
      </c>
      <c r="O58" s="68">
        <v>24</v>
      </c>
      <c r="P58" s="68">
        <f t="shared" si="3"/>
        <v>0</v>
      </c>
      <c r="Q58" s="68">
        <f t="shared" si="3"/>
        <v>0</v>
      </c>
      <c r="R58" s="68">
        <f t="shared" si="3"/>
        <v>0</v>
      </c>
      <c r="S58" s="68">
        <v>56</v>
      </c>
      <c r="T58" s="68">
        <f>SUM(T59:T64)</f>
        <v>150</v>
      </c>
      <c r="U58" s="68">
        <f>SUM(U59:U64)</f>
        <v>216</v>
      </c>
      <c r="V58" s="68">
        <f>SUM(V59:V64)</f>
        <v>142</v>
      </c>
      <c r="W58" s="68">
        <v>372</v>
      </c>
    </row>
    <row r="59" spans="1:23" ht="30" x14ac:dyDescent="0.25">
      <c r="A59" s="86" t="s">
        <v>107</v>
      </c>
      <c r="B59" s="94" t="s">
        <v>113</v>
      </c>
      <c r="C59" s="85"/>
      <c r="D59" s="85"/>
      <c r="E59" s="166">
        <v>5</v>
      </c>
      <c r="F59" s="181" t="s">
        <v>309</v>
      </c>
      <c r="G59" s="19"/>
      <c r="H59" s="108" t="s">
        <v>346</v>
      </c>
      <c r="I59" s="108" t="s">
        <v>329</v>
      </c>
      <c r="J59" s="11">
        <v>58</v>
      </c>
      <c r="K59" s="103">
        <v>78</v>
      </c>
      <c r="L59" s="19"/>
      <c r="M59" s="10"/>
      <c r="N59" s="10">
        <v>6</v>
      </c>
      <c r="O59" s="10">
        <v>6</v>
      </c>
      <c r="P59" s="108"/>
      <c r="Q59" s="108"/>
      <c r="R59" s="108"/>
      <c r="S59" s="108" t="s">
        <v>310</v>
      </c>
      <c r="T59" s="176">
        <v>92</v>
      </c>
      <c r="U59" s="19"/>
      <c r="V59" s="11"/>
      <c r="W59" s="11"/>
    </row>
    <row r="60" spans="1:23" ht="30" x14ac:dyDescent="0.25">
      <c r="A60" s="86" t="s">
        <v>320</v>
      </c>
      <c r="B60" s="155" t="s">
        <v>115</v>
      </c>
      <c r="C60" s="153"/>
      <c r="D60" s="153"/>
      <c r="E60" s="182">
        <v>6</v>
      </c>
      <c r="F60" s="108" t="s">
        <v>309</v>
      </c>
      <c r="G60" s="19">
        <v>24</v>
      </c>
      <c r="H60" s="108" t="s">
        <v>347</v>
      </c>
      <c r="I60" s="108" t="s">
        <v>330</v>
      </c>
      <c r="J60" s="11">
        <v>60</v>
      </c>
      <c r="K60" s="103">
        <v>32</v>
      </c>
      <c r="L60" s="19">
        <v>20</v>
      </c>
      <c r="M60" s="154"/>
      <c r="N60" s="154">
        <v>6</v>
      </c>
      <c r="O60" s="154">
        <v>6</v>
      </c>
      <c r="P60" s="108"/>
      <c r="Q60" s="108"/>
      <c r="R60" s="108"/>
      <c r="S60" s="108"/>
      <c r="T60" s="19">
        <v>58</v>
      </c>
      <c r="U60" s="176">
        <v>90</v>
      </c>
      <c r="V60" s="11"/>
      <c r="W60" s="11"/>
    </row>
    <row r="61" spans="1:23" ht="30" x14ac:dyDescent="0.25">
      <c r="A61" s="86" t="s">
        <v>321</v>
      </c>
      <c r="B61" s="155" t="s">
        <v>307</v>
      </c>
      <c r="C61" s="153"/>
      <c r="D61" s="183">
        <v>8</v>
      </c>
      <c r="E61" s="153"/>
      <c r="F61" s="108" t="s">
        <v>311</v>
      </c>
      <c r="G61" s="19"/>
      <c r="H61" s="108" t="s">
        <v>311</v>
      </c>
      <c r="I61" s="108" t="s">
        <v>331</v>
      </c>
      <c r="J61" s="11">
        <v>90</v>
      </c>
      <c r="K61" s="103">
        <v>52</v>
      </c>
      <c r="L61" s="19"/>
      <c r="M61" s="154"/>
      <c r="N61" s="154"/>
      <c r="O61" s="154"/>
      <c r="P61" s="108"/>
      <c r="Q61" s="108"/>
      <c r="R61" s="108"/>
      <c r="S61" s="108"/>
      <c r="T61" s="19"/>
      <c r="U61" s="19">
        <v>54</v>
      </c>
      <c r="V61" s="11">
        <v>62</v>
      </c>
      <c r="W61" s="169">
        <v>26</v>
      </c>
    </row>
    <row r="62" spans="1:23" ht="30" x14ac:dyDescent="0.25">
      <c r="A62" s="86" t="s">
        <v>322</v>
      </c>
      <c r="B62" s="155" t="s">
        <v>308</v>
      </c>
      <c r="C62" s="153"/>
      <c r="D62" s="183">
        <v>8</v>
      </c>
      <c r="E62" s="184"/>
      <c r="F62" s="108" t="s">
        <v>312</v>
      </c>
      <c r="G62" s="19"/>
      <c r="H62" s="108" t="s">
        <v>312</v>
      </c>
      <c r="I62" s="108" t="s">
        <v>331</v>
      </c>
      <c r="J62" s="11">
        <v>72</v>
      </c>
      <c r="K62" s="103">
        <v>12</v>
      </c>
      <c r="L62" s="19"/>
      <c r="M62" s="154"/>
      <c r="N62" s="154"/>
      <c r="O62" s="154"/>
      <c r="P62" s="108"/>
      <c r="Q62" s="108"/>
      <c r="R62" s="108"/>
      <c r="S62" s="108"/>
      <c r="T62" s="19"/>
      <c r="U62" s="19"/>
      <c r="V62" s="11">
        <v>8</v>
      </c>
      <c r="W62" s="169">
        <v>76</v>
      </c>
    </row>
    <row r="63" spans="1:23" x14ac:dyDescent="0.25">
      <c r="A63" s="86" t="s">
        <v>109</v>
      </c>
      <c r="B63" s="94" t="s">
        <v>102</v>
      </c>
      <c r="C63" s="213"/>
      <c r="D63" s="191">
        <v>8</v>
      </c>
      <c r="E63" s="109"/>
      <c r="F63" s="108" t="s">
        <v>313</v>
      </c>
      <c r="G63" s="19"/>
      <c r="H63" s="19"/>
      <c r="I63" s="19"/>
      <c r="J63" s="11"/>
      <c r="K63" s="110"/>
      <c r="L63" s="108"/>
      <c r="M63" s="19">
        <v>180</v>
      </c>
      <c r="N63" s="10"/>
      <c r="O63" s="10"/>
      <c r="P63" s="108"/>
      <c r="Q63" s="108"/>
      <c r="R63" s="108"/>
      <c r="S63" s="108"/>
      <c r="T63" s="19"/>
      <c r="U63" s="19">
        <v>72</v>
      </c>
      <c r="V63" s="11">
        <v>72</v>
      </c>
      <c r="W63" s="197">
        <v>36</v>
      </c>
    </row>
    <row r="64" spans="1:23" x14ac:dyDescent="0.25">
      <c r="A64" s="86" t="s">
        <v>110</v>
      </c>
      <c r="B64" s="94" t="s">
        <v>104</v>
      </c>
      <c r="C64" s="214"/>
      <c r="D64" s="193">
        <v>8</v>
      </c>
      <c r="E64" s="111"/>
      <c r="F64" s="19">
        <v>216</v>
      </c>
      <c r="G64" s="19"/>
      <c r="H64" s="19"/>
      <c r="I64" s="19"/>
      <c r="J64" s="11"/>
      <c r="K64" s="103"/>
      <c r="L64" s="108"/>
      <c r="M64" s="19">
        <v>216</v>
      </c>
      <c r="N64" s="10"/>
      <c r="O64" s="10"/>
      <c r="P64" s="108"/>
      <c r="Q64" s="108"/>
      <c r="R64" s="108"/>
      <c r="S64" s="108"/>
      <c r="T64" s="19"/>
      <c r="U64" s="19"/>
      <c r="V64" s="11"/>
      <c r="W64" s="198">
        <v>216</v>
      </c>
    </row>
    <row r="65" spans="1:23" x14ac:dyDescent="0.25">
      <c r="A65" s="179" t="s">
        <v>151</v>
      </c>
      <c r="B65" s="163" t="s">
        <v>150</v>
      </c>
      <c r="C65" s="159"/>
      <c r="D65" s="159"/>
      <c r="E65" s="185">
        <v>8</v>
      </c>
      <c r="F65" s="19">
        <v>18</v>
      </c>
      <c r="G65" s="19"/>
      <c r="H65" s="19"/>
      <c r="I65" s="19"/>
      <c r="J65" s="11"/>
      <c r="K65" s="103"/>
      <c r="L65" s="108"/>
      <c r="M65" s="19"/>
      <c r="N65" s="164">
        <v>6</v>
      </c>
      <c r="O65" s="164">
        <v>12</v>
      </c>
      <c r="P65" s="108"/>
      <c r="Q65" s="108"/>
      <c r="R65" s="108"/>
      <c r="S65" s="108"/>
      <c r="T65" s="19"/>
      <c r="U65" s="19"/>
      <c r="V65" s="11"/>
      <c r="W65" s="167">
        <v>18</v>
      </c>
    </row>
    <row r="66" spans="1:23" ht="71.25" x14ac:dyDescent="0.25">
      <c r="A66" s="88" t="s">
        <v>111</v>
      </c>
      <c r="B66" s="98" t="s">
        <v>336</v>
      </c>
      <c r="C66" s="107">
        <v>0</v>
      </c>
      <c r="D66" s="107">
        <v>3</v>
      </c>
      <c r="E66" s="107">
        <v>1</v>
      </c>
      <c r="F66" s="68">
        <v>430</v>
      </c>
      <c r="G66" s="68">
        <f>SUM(G67:G70)</f>
        <v>0</v>
      </c>
      <c r="H66" s="68">
        <f>SUM(H67:H70)</f>
        <v>274</v>
      </c>
      <c r="I66" s="68">
        <v>40</v>
      </c>
      <c r="J66" s="68">
        <f t="shared" ref="J66:W66" si="4">SUM(J67:J70)</f>
        <v>116</v>
      </c>
      <c r="K66" s="68">
        <f t="shared" si="4"/>
        <v>158</v>
      </c>
      <c r="L66" s="68">
        <f t="shared" si="4"/>
        <v>0</v>
      </c>
      <c r="M66" s="68">
        <f t="shared" si="4"/>
        <v>144</v>
      </c>
      <c r="N66" s="68">
        <v>6</v>
      </c>
      <c r="O66" s="68">
        <v>6</v>
      </c>
      <c r="P66" s="68">
        <f t="shared" si="4"/>
        <v>0</v>
      </c>
      <c r="Q66" s="68">
        <f t="shared" si="4"/>
        <v>0</v>
      </c>
      <c r="R66" s="68">
        <f t="shared" si="4"/>
        <v>0</v>
      </c>
      <c r="S66" s="68">
        <f t="shared" si="4"/>
        <v>98</v>
      </c>
      <c r="T66" s="68">
        <f t="shared" si="4"/>
        <v>116</v>
      </c>
      <c r="U66" s="68">
        <v>216</v>
      </c>
      <c r="V66" s="68">
        <f t="shared" si="4"/>
        <v>0</v>
      </c>
      <c r="W66" s="68">
        <f t="shared" si="4"/>
        <v>0</v>
      </c>
    </row>
    <row r="67" spans="1:23" ht="45" x14ac:dyDescent="0.25">
      <c r="A67" s="86" t="s">
        <v>112</v>
      </c>
      <c r="B67" s="94" t="s">
        <v>314</v>
      </c>
      <c r="C67" s="19"/>
      <c r="D67" s="172">
        <v>6</v>
      </c>
      <c r="E67" s="200"/>
      <c r="F67" s="19">
        <v>148</v>
      </c>
      <c r="G67" s="19"/>
      <c r="H67" s="19">
        <v>148</v>
      </c>
      <c r="I67" s="19">
        <v>30</v>
      </c>
      <c r="J67" s="11">
        <v>50</v>
      </c>
      <c r="K67" s="103">
        <v>98</v>
      </c>
      <c r="L67" s="19"/>
      <c r="M67" s="10"/>
      <c r="N67" s="10"/>
      <c r="O67" s="10"/>
      <c r="P67" s="19"/>
      <c r="Q67" s="19"/>
      <c r="R67" s="19"/>
      <c r="S67" s="19">
        <v>58</v>
      </c>
      <c r="T67" s="19">
        <v>44</v>
      </c>
      <c r="U67" s="172">
        <v>46</v>
      </c>
      <c r="V67" s="19"/>
      <c r="W67" s="19"/>
    </row>
    <row r="68" spans="1:23" ht="30" x14ac:dyDescent="0.25">
      <c r="A68" s="86" t="s">
        <v>114</v>
      </c>
      <c r="B68" s="94" t="s">
        <v>315</v>
      </c>
      <c r="C68" s="103"/>
      <c r="D68" s="187">
        <v>6</v>
      </c>
      <c r="E68" s="103"/>
      <c r="F68" s="19">
        <v>126</v>
      </c>
      <c r="G68" s="19"/>
      <c r="H68" s="19">
        <v>126</v>
      </c>
      <c r="I68" s="19">
        <v>10</v>
      </c>
      <c r="J68" s="11">
        <v>66</v>
      </c>
      <c r="K68" s="103">
        <v>60</v>
      </c>
      <c r="L68" s="19"/>
      <c r="M68" s="10"/>
      <c r="N68" s="10"/>
      <c r="O68" s="10"/>
      <c r="P68" s="19"/>
      <c r="Q68" s="19"/>
      <c r="R68" s="19"/>
      <c r="S68" s="19">
        <v>40</v>
      </c>
      <c r="T68" s="19">
        <v>36</v>
      </c>
      <c r="U68" s="172">
        <v>50</v>
      </c>
      <c r="V68" s="19"/>
      <c r="W68" s="19"/>
    </row>
    <row r="69" spans="1:23" x14ac:dyDescent="0.25">
      <c r="A69" s="86" t="s">
        <v>116</v>
      </c>
      <c r="B69" s="94" t="s">
        <v>102</v>
      </c>
      <c r="C69" s="99"/>
      <c r="D69" s="238">
        <v>6</v>
      </c>
      <c r="E69" s="99"/>
      <c r="F69" s="19">
        <v>72</v>
      </c>
      <c r="G69" s="19"/>
      <c r="H69" s="19"/>
      <c r="I69" s="19"/>
      <c r="J69" s="11"/>
      <c r="K69" s="103"/>
      <c r="L69" s="19"/>
      <c r="M69" s="19">
        <v>72</v>
      </c>
      <c r="N69" s="10"/>
      <c r="O69" s="10"/>
      <c r="P69" s="19"/>
      <c r="Q69" s="19"/>
      <c r="R69" s="19"/>
      <c r="S69" s="19"/>
      <c r="T69" s="19">
        <v>36</v>
      </c>
      <c r="U69" s="192">
        <v>36</v>
      </c>
      <c r="V69" s="19"/>
      <c r="W69" s="19"/>
    </row>
    <row r="70" spans="1:23" x14ac:dyDescent="0.25">
      <c r="A70" s="86" t="s">
        <v>117</v>
      </c>
      <c r="B70" s="94" t="s">
        <v>104</v>
      </c>
      <c r="C70" s="99"/>
      <c r="D70" s="239"/>
      <c r="E70" s="99"/>
      <c r="F70" s="19">
        <v>72</v>
      </c>
      <c r="G70" s="19"/>
      <c r="H70" s="19"/>
      <c r="I70" s="19"/>
      <c r="J70" s="11"/>
      <c r="K70" s="103"/>
      <c r="L70" s="19"/>
      <c r="M70" s="19">
        <v>72</v>
      </c>
      <c r="N70" s="10"/>
      <c r="O70" s="10"/>
      <c r="P70" s="19"/>
      <c r="Q70" s="19"/>
      <c r="R70" s="19"/>
      <c r="S70" s="19"/>
      <c r="T70" s="19"/>
      <c r="U70" s="194">
        <v>72</v>
      </c>
      <c r="V70" s="19"/>
      <c r="W70" s="19"/>
    </row>
    <row r="71" spans="1:23" ht="22.5" x14ac:dyDescent="0.25">
      <c r="A71" s="186" t="s">
        <v>349</v>
      </c>
      <c r="B71" s="163" t="s">
        <v>154</v>
      </c>
      <c r="C71" s="152"/>
      <c r="D71" s="152"/>
      <c r="E71" s="174">
        <v>6</v>
      </c>
      <c r="F71" s="19">
        <v>12</v>
      </c>
      <c r="G71" s="19"/>
      <c r="H71" s="19"/>
      <c r="I71" s="19"/>
      <c r="J71" s="11"/>
      <c r="K71" s="103"/>
      <c r="L71" s="19"/>
      <c r="M71" s="19"/>
      <c r="N71" s="164">
        <v>6</v>
      </c>
      <c r="O71" s="164">
        <v>6</v>
      </c>
      <c r="P71" s="19"/>
      <c r="Q71" s="19"/>
      <c r="R71" s="19"/>
      <c r="S71" s="19"/>
      <c r="T71" s="19"/>
      <c r="U71" s="176">
        <v>12</v>
      </c>
      <c r="V71" s="19"/>
      <c r="W71" s="19"/>
    </row>
    <row r="72" spans="1:23" ht="56.25" customHeight="1" x14ac:dyDescent="0.25">
      <c r="A72" s="88" t="s">
        <v>141</v>
      </c>
      <c r="B72" s="112" t="s">
        <v>316</v>
      </c>
      <c r="C72" s="68">
        <v>0</v>
      </c>
      <c r="D72" s="68">
        <v>4</v>
      </c>
      <c r="E72" s="68">
        <v>1</v>
      </c>
      <c r="F72" s="68">
        <v>602</v>
      </c>
      <c r="G72" s="68">
        <f>SUM(G73:G77)</f>
        <v>36</v>
      </c>
      <c r="H72" s="68">
        <v>440</v>
      </c>
      <c r="I72" s="68">
        <v>46</v>
      </c>
      <c r="J72" s="68">
        <f t="shared" ref="J72:W72" si="5">SUM(J73:J77)</f>
        <v>288</v>
      </c>
      <c r="K72" s="68">
        <f t="shared" si="5"/>
        <v>152</v>
      </c>
      <c r="L72" s="68">
        <f t="shared" si="5"/>
        <v>0</v>
      </c>
      <c r="M72" s="68">
        <f t="shared" si="5"/>
        <v>108</v>
      </c>
      <c r="N72" s="68">
        <v>6</v>
      </c>
      <c r="O72" s="68">
        <v>12</v>
      </c>
      <c r="P72" s="68">
        <f t="shared" si="5"/>
        <v>0</v>
      </c>
      <c r="Q72" s="68">
        <f t="shared" si="5"/>
        <v>0</v>
      </c>
      <c r="R72" s="68">
        <f t="shared" si="5"/>
        <v>0</v>
      </c>
      <c r="S72" s="68">
        <f t="shared" si="5"/>
        <v>0</v>
      </c>
      <c r="T72" s="68">
        <f t="shared" si="5"/>
        <v>234</v>
      </c>
      <c r="U72" s="68">
        <v>368</v>
      </c>
      <c r="V72" s="68">
        <f t="shared" si="5"/>
        <v>0</v>
      </c>
      <c r="W72" s="68">
        <f t="shared" si="5"/>
        <v>0</v>
      </c>
    </row>
    <row r="73" spans="1:23" ht="30" x14ac:dyDescent="0.25">
      <c r="A73" s="86" t="s">
        <v>118</v>
      </c>
      <c r="B73" s="94" t="s">
        <v>317</v>
      </c>
      <c r="C73" s="85"/>
      <c r="D73" s="165">
        <v>6</v>
      </c>
      <c r="E73" s="85"/>
      <c r="F73" s="108" t="s">
        <v>350</v>
      </c>
      <c r="G73" s="19">
        <v>12</v>
      </c>
      <c r="H73" s="108" t="s">
        <v>351</v>
      </c>
      <c r="I73" s="108" t="s">
        <v>332</v>
      </c>
      <c r="J73" s="85">
        <v>128</v>
      </c>
      <c r="K73" s="104">
        <v>66</v>
      </c>
      <c r="L73" s="108"/>
      <c r="M73" s="10"/>
      <c r="N73" s="10"/>
      <c r="O73" s="10"/>
      <c r="P73" s="108"/>
      <c r="Q73" s="108"/>
      <c r="R73" s="108"/>
      <c r="S73" s="108"/>
      <c r="T73" s="19">
        <v>100</v>
      </c>
      <c r="U73" s="172">
        <v>106</v>
      </c>
      <c r="V73" s="21"/>
      <c r="W73" s="19"/>
    </row>
    <row r="74" spans="1:23" ht="36" customHeight="1" x14ac:dyDescent="0.25">
      <c r="A74" s="86" t="s">
        <v>120</v>
      </c>
      <c r="B74" s="94" t="s">
        <v>318</v>
      </c>
      <c r="C74" s="85"/>
      <c r="D74" s="165">
        <v>6</v>
      </c>
      <c r="E74" s="85"/>
      <c r="F74" s="108" t="s">
        <v>324</v>
      </c>
      <c r="G74" s="19">
        <v>12</v>
      </c>
      <c r="H74" s="108" t="s">
        <v>352</v>
      </c>
      <c r="I74" s="108" t="s">
        <v>331</v>
      </c>
      <c r="J74" s="11">
        <v>60</v>
      </c>
      <c r="K74" s="10">
        <v>18</v>
      </c>
      <c r="L74" s="10"/>
      <c r="M74" s="10"/>
      <c r="N74" s="10"/>
      <c r="O74" s="10"/>
      <c r="P74" s="10"/>
      <c r="Q74" s="10"/>
      <c r="R74" s="10"/>
      <c r="S74" s="10"/>
      <c r="T74" s="10">
        <v>54</v>
      </c>
      <c r="U74" s="188">
        <v>36</v>
      </c>
      <c r="V74" s="10"/>
      <c r="W74" s="10"/>
    </row>
    <row r="75" spans="1:23" ht="30" x14ac:dyDescent="0.25">
      <c r="A75" s="86" t="s">
        <v>319</v>
      </c>
      <c r="B75" s="158" t="s">
        <v>323</v>
      </c>
      <c r="C75" s="156"/>
      <c r="D75" s="183">
        <v>6</v>
      </c>
      <c r="E75" s="156"/>
      <c r="F75" s="108" t="s">
        <v>313</v>
      </c>
      <c r="G75" s="19">
        <v>12</v>
      </c>
      <c r="H75" s="108" t="s">
        <v>353</v>
      </c>
      <c r="I75" s="108" t="s">
        <v>329</v>
      </c>
      <c r="J75" s="11">
        <v>100</v>
      </c>
      <c r="K75" s="157">
        <v>68</v>
      </c>
      <c r="L75" s="157"/>
      <c r="M75" s="157"/>
      <c r="N75" s="157"/>
      <c r="O75" s="157"/>
      <c r="P75" s="157"/>
      <c r="Q75" s="157"/>
      <c r="R75" s="157"/>
      <c r="S75" s="157"/>
      <c r="T75" s="157">
        <v>80</v>
      </c>
      <c r="U75" s="188">
        <v>100</v>
      </c>
      <c r="V75" s="157"/>
      <c r="W75" s="157"/>
    </row>
    <row r="76" spans="1:23" x14ac:dyDescent="0.25">
      <c r="A76" s="86" t="s">
        <v>121</v>
      </c>
      <c r="B76" s="94" t="s">
        <v>102</v>
      </c>
      <c r="C76" s="215"/>
      <c r="D76" s="236">
        <v>6</v>
      </c>
      <c r="E76" s="85"/>
      <c r="F76" s="108" t="s">
        <v>325</v>
      </c>
      <c r="G76" s="19"/>
      <c r="H76" s="19"/>
      <c r="I76" s="19"/>
      <c r="J76" s="11"/>
      <c r="K76" s="108"/>
      <c r="L76" s="108"/>
      <c r="M76" s="19">
        <v>36</v>
      </c>
      <c r="N76" s="10"/>
      <c r="O76" s="10"/>
      <c r="P76" s="108"/>
      <c r="Q76" s="108"/>
      <c r="R76" s="108"/>
      <c r="S76" s="108"/>
      <c r="T76" s="19"/>
      <c r="U76" s="192">
        <v>36</v>
      </c>
      <c r="V76" s="19"/>
      <c r="W76" s="19"/>
    </row>
    <row r="77" spans="1:23" x14ac:dyDescent="0.25">
      <c r="A77" s="86" t="s">
        <v>122</v>
      </c>
      <c r="B77" s="94" t="s">
        <v>104</v>
      </c>
      <c r="C77" s="215"/>
      <c r="D77" s="237"/>
      <c r="E77" s="85"/>
      <c r="F77" s="108" t="s">
        <v>326</v>
      </c>
      <c r="G77" s="19"/>
      <c r="H77" s="19"/>
      <c r="I77" s="19"/>
      <c r="J77" s="11"/>
      <c r="K77" s="108"/>
      <c r="L77" s="108"/>
      <c r="M77" s="19">
        <v>72</v>
      </c>
      <c r="N77" s="10"/>
      <c r="O77" s="10"/>
      <c r="P77" s="108"/>
      <c r="Q77" s="108"/>
      <c r="R77" s="108"/>
      <c r="S77" s="108"/>
      <c r="T77" s="19"/>
      <c r="U77" s="194">
        <v>72</v>
      </c>
      <c r="V77" s="19"/>
      <c r="W77" s="19"/>
    </row>
    <row r="78" spans="1:23" ht="19.5" customHeight="1" x14ac:dyDescent="0.25">
      <c r="A78" s="186" t="s">
        <v>153</v>
      </c>
      <c r="B78" s="163" t="s">
        <v>154</v>
      </c>
      <c r="C78" s="104"/>
      <c r="D78" s="159"/>
      <c r="E78" s="189">
        <v>6</v>
      </c>
      <c r="F78" s="108" t="s">
        <v>354</v>
      </c>
      <c r="G78" s="19"/>
      <c r="H78" s="19"/>
      <c r="I78" s="19"/>
      <c r="J78" s="11"/>
      <c r="K78" s="110"/>
      <c r="L78" s="108"/>
      <c r="M78" s="19"/>
      <c r="N78" s="164">
        <v>6</v>
      </c>
      <c r="O78" s="164">
        <v>12</v>
      </c>
      <c r="P78" s="108"/>
      <c r="Q78" s="108"/>
      <c r="R78" s="108"/>
      <c r="S78" s="108"/>
      <c r="T78" s="19"/>
      <c r="U78" s="190">
        <v>18</v>
      </c>
      <c r="V78" s="19"/>
      <c r="W78" s="19"/>
    </row>
    <row r="79" spans="1:23" ht="15.75" customHeight="1" x14ac:dyDescent="0.25">
      <c r="A79" s="88" t="s">
        <v>123</v>
      </c>
      <c r="B79" s="98" t="s">
        <v>124</v>
      </c>
      <c r="C79" s="103"/>
      <c r="D79" s="103"/>
      <c r="E79" s="103"/>
      <c r="F79" s="68">
        <v>144</v>
      </c>
      <c r="G79" s="19"/>
      <c r="H79" s="68"/>
      <c r="I79" s="19"/>
      <c r="J79" s="11"/>
      <c r="K79" s="103"/>
      <c r="L79" s="19"/>
      <c r="M79" s="10"/>
      <c r="N79" s="10"/>
      <c r="O79" s="10"/>
      <c r="P79" s="19"/>
      <c r="Q79" s="19"/>
      <c r="R79" s="19"/>
      <c r="S79" s="19"/>
      <c r="T79" s="19"/>
      <c r="U79" s="113"/>
      <c r="V79" s="20"/>
      <c r="W79" s="114" t="s">
        <v>355</v>
      </c>
    </row>
    <row r="80" spans="1:23" x14ac:dyDescent="0.25">
      <c r="A80" s="13" t="s">
        <v>125</v>
      </c>
      <c r="B80" s="98" t="s">
        <v>126</v>
      </c>
      <c r="C80" s="85"/>
      <c r="D80" s="85"/>
      <c r="E80" s="85"/>
      <c r="F80" s="13">
        <v>216</v>
      </c>
      <c r="G80" s="119"/>
      <c r="H80" s="160"/>
      <c r="J80" s="11"/>
      <c r="K80" s="11"/>
      <c r="L80" s="11"/>
      <c r="M80" s="11"/>
      <c r="N80" s="11"/>
      <c r="O80" s="11"/>
      <c r="R80" s="11"/>
      <c r="S80" s="11"/>
      <c r="T80" s="11"/>
      <c r="U80" s="115"/>
      <c r="V80" s="116"/>
      <c r="W80" s="13" t="s">
        <v>135</v>
      </c>
    </row>
    <row r="81" spans="1:25" ht="15.75" x14ac:dyDescent="0.25">
      <c r="A81" s="229" t="s">
        <v>136</v>
      </c>
      <c r="B81" s="230"/>
      <c r="C81" s="117">
        <v>0</v>
      </c>
      <c r="D81" s="117">
        <v>37</v>
      </c>
      <c r="E81" s="117">
        <v>17</v>
      </c>
      <c r="F81" s="118" t="s">
        <v>356</v>
      </c>
      <c r="G81" s="201">
        <v>194</v>
      </c>
      <c r="H81" s="119">
        <v>4200</v>
      </c>
      <c r="I81" s="118" t="s">
        <v>357</v>
      </c>
      <c r="J81" s="119">
        <v>2354</v>
      </c>
      <c r="K81" s="119">
        <v>1806</v>
      </c>
      <c r="L81" s="119">
        <v>40</v>
      </c>
      <c r="M81" s="119">
        <v>972</v>
      </c>
      <c r="N81" s="119">
        <v>94</v>
      </c>
      <c r="O81" s="119">
        <v>120</v>
      </c>
      <c r="P81" s="202">
        <v>612</v>
      </c>
      <c r="Q81" s="202">
        <v>864</v>
      </c>
      <c r="R81" s="202">
        <v>612</v>
      </c>
      <c r="S81" s="202">
        <v>864</v>
      </c>
      <c r="T81" s="202">
        <v>612</v>
      </c>
      <c r="U81" s="202">
        <v>900</v>
      </c>
      <c r="V81" s="202">
        <v>612</v>
      </c>
      <c r="W81" s="202">
        <v>648</v>
      </c>
      <c r="X81" s="45"/>
      <c r="Y81" s="120"/>
    </row>
    <row r="82" spans="1:25" ht="15.75" x14ac:dyDescent="0.25">
      <c r="A82" s="73"/>
      <c r="B82" s="73"/>
      <c r="C82" s="121"/>
      <c r="D82" s="121"/>
      <c r="E82" s="121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45"/>
      <c r="Y82" s="120"/>
    </row>
    <row r="83" spans="1:25" ht="15.75" customHeight="1" x14ac:dyDescent="0.25">
      <c r="A83" s="243"/>
      <c r="B83" s="244"/>
      <c r="C83" s="244"/>
      <c r="D83" s="244"/>
      <c r="E83" s="244"/>
      <c r="F83" s="244"/>
      <c r="G83" s="245"/>
      <c r="H83" s="240" t="s">
        <v>127</v>
      </c>
      <c r="I83" s="145"/>
      <c r="J83" s="263" t="s">
        <v>180</v>
      </c>
      <c r="K83" s="263"/>
      <c r="L83" s="263"/>
      <c r="M83" s="263"/>
      <c r="N83" s="263"/>
      <c r="O83" s="263"/>
      <c r="P83" s="11">
        <v>612</v>
      </c>
      <c r="Q83" s="11">
        <v>864</v>
      </c>
      <c r="R83" s="11">
        <v>540</v>
      </c>
      <c r="S83" s="11">
        <v>612</v>
      </c>
      <c r="T83" s="11">
        <v>576</v>
      </c>
      <c r="U83" s="11">
        <v>612</v>
      </c>
      <c r="V83" s="11">
        <v>540</v>
      </c>
      <c r="W83" s="11">
        <v>252</v>
      </c>
      <c r="X83" s="45"/>
      <c r="Y83" s="46"/>
    </row>
    <row r="84" spans="1:25" ht="15" customHeight="1" x14ac:dyDescent="0.25">
      <c r="A84" s="246" t="s">
        <v>128</v>
      </c>
      <c r="B84" s="247"/>
      <c r="C84" s="247"/>
      <c r="D84" s="247"/>
      <c r="E84" s="247"/>
      <c r="F84" s="247"/>
      <c r="G84" s="248"/>
      <c r="H84" s="241"/>
      <c r="I84" s="146"/>
      <c r="J84" s="263" t="s">
        <v>181</v>
      </c>
      <c r="K84" s="263"/>
      <c r="L84" s="263"/>
      <c r="M84" s="263"/>
      <c r="N84" s="263"/>
      <c r="O84" s="263"/>
      <c r="P84" s="11"/>
      <c r="Q84" s="11"/>
      <c r="R84" s="197">
        <v>72</v>
      </c>
      <c r="S84" s="197">
        <f>S55</f>
        <v>72</v>
      </c>
      <c r="T84" s="197">
        <v>36</v>
      </c>
      <c r="U84" s="203">
        <v>144</v>
      </c>
      <c r="V84" s="197">
        <v>72</v>
      </c>
      <c r="W84" s="197">
        <v>36</v>
      </c>
    </row>
    <row r="85" spans="1:25" ht="15" customHeight="1" x14ac:dyDescent="0.25">
      <c r="A85" s="249" t="s">
        <v>129</v>
      </c>
      <c r="B85" s="250"/>
      <c r="C85" s="250"/>
      <c r="D85" s="250"/>
      <c r="E85" s="250"/>
      <c r="F85" s="250"/>
      <c r="G85" s="251"/>
      <c r="H85" s="241"/>
      <c r="I85" s="146"/>
      <c r="J85" s="263" t="s">
        <v>182</v>
      </c>
      <c r="K85" s="263"/>
      <c r="L85" s="263"/>
      <c r="M85" s="263"/>
      <c r="N85" s="263"/>
      <c r="O85" s="263"/>
      <c r="P85" s="122"/>
      <c r="Q85" s="123"/>
      <c r="R85" s="123"/>
      <c r="S85" s="198">
        <f>S56</f>
        <v>180</v>
      </c>
      <c r="T85" s="11"/>
      <c r="U85" s="198">
        <v>144</v>
      </c>
      <c r="V85" s="11"/>
      <c r="W85" s="198">
        <v>216</v>
      </c>
    </row>
    <row r="86" spans="1:25" ht="15" customHeight="1" x14ac:dyDescent="0.25">
      <c r="A86" s="261" t="s">
        <v>333</v>
      </c>
      <c r="B86" s="261"/>
      <c r="C86" s="261"/>
      <c r="D86" s="261"/>
      <c r="E86" s="261"/>
      <c r="F86" s="261"/>
      <c r="G86" s="262"/>
      <c r="H86" s="241"/>
      <c r="I86" s="146"/>
      <c r="J86" s="263" t="s">
        <v>183</v>
      </c>
      <c r="K86" s="263"/>
      <c r="L86" s="263"/>
      <c r="M86" s="263"/>
      <c r="N86" s="263"/>
      <c r="O86" s="263"/>
      <c r="P86" s="122"/>
      <c r="Q86" s="123"/>
      <c r="R86" s="123"/>
      <c r="S86" s="11"/>
      <c r="T86" s="11"/>
      <c r="U86" s="11"/>
      <c r="V86" s="124"/>
      <c r="W86" s="11">
        <v>144</v>
      </c>
    </row>
    <row r="87" spans="1:25" ht="15" customHeight="1" x14ac:dyDescent="0.25">
      <c r="A87" s="255" t="s">
        <v>334</v>
      </c>
      <c r="B87" s="256"/>
      <c r="C87" s="256"/>
      <c r="D87" s="256"/>
      <c r="E87" s="256"/>
      <c r="F87" s="256"/>
      <c r="G87" s="257"/>
      <c r="H87" s="241"/>
      <c r="I87" s="146"/>
      <c r="J87" s="263" t="s">
        <v>184</v>
      </c>
      <c r="K87" s="263"/>
      <c r="L87" s="263"/>
      <c r="M87" s="263"/>
      <c r="N87" s="263"/>
      <c r="O87" s="263"/>
      <c r="P87" s="11"/>
      <c r="Q87" s="167">
        <v>6</v>
      </c>
      <c r="R87" s="11"/>
      <c r="S87" s="167">
        <v>4</v>
      </c>
      <c r="T87" s="167">
        <v>1</v>
      </c>
      <c r="U87" s="204">
        <v>3</v>
      </c>
      <c r="V87" s="167">
        <v>1</v>
      </c>
      <c r="W87" s="167">
        <v>2</v>
      </c>
    </row>
    <row r="88" spans="1:25" ht="15" customHeight="1" x14ac:dyDescent="0.25">
      <c r="A88" s="252" t="s">
        <v>335</v>
      </c>
      <c r="B88" s="253"/>
      <c r="C88" s="253"/>
      <c r="D88" s="253"/>
      <c r="E88" s="253"/>
      <c r="F88" s="253"/>
      <c r="G88" s="254"/>
      <c r="H88" s="241"/>
      <c r="I88" s="146"/>
      <c r="J88" s="263" t="s">
        <v>185</v>
      </c>
      <c r="K88" s="263"/>
      <c r="L88" s="263"/>
      <c r="M88" s="263"/>
      <c r="N88" s="263"/>
      <c r="O88" s="263"/>
      <c r="P88" s="11"/>
      <c r="Q88" s="169">
        <v>7</v>
      </c>
      <c r="R88" s="169">
        <v>3</v>
      </c>
      <c r="S88" s="169">
        <v>7</v>
      </c>
      <c r="T88" s="169">
        <v>2</v>
      </c>
      <c r="U88" s="205">
        <v>8</v>
      </c>
      <c r="V88" s="169">
        <v>4</v>
      </c>
      <c r="W88" s="169">
        <v>6</v>
      </c>
    </row>
    <row r="89" spans="1:25" ht="15" customHeight="1" x14ac:dyDescent="0.25">
      <c r="A89" s="258"/>
      <c r="B89" s="259"/>
      <c r="C89" s="259"/>
      <c r="D89" s="259"/>
      <c r="E89" s="259"/>
      <c r="F89" s="259"/>
      <c r="G89" s="260"/>
      <c r="H89" s="242"/>
      <c r="I89" s="147"/>
      <c r="J89" s="264" t="s">
        <v>186</v>
      </c>
      <c r="K89" s="264"/>
      <c r="L89" s="264"/>
      <c r="M89" s="264"/>
      <c r="N89" s="264"/>
      <c r="O89" s="264"/>
      <c r="P89" s="125"/>
      <c r="Q89" s="125"/>
      <c r="R89" s="89"/>
      <c r="S89" s="89"/>
      <c r="T89" s="89"/>
      <c r="U89" s="126"/>
      <c r="V89" s="89"/>
      <c r="W89" s="89"/>
    </row>
  </sheetData>
  <mergeCells count="41">
    <mergeCell ref="J88:O88"/>
    <mergeCell ref="J89:O89"/>
    <mergeCell ref="J83:O83"/>
    <mergeCell ref="J84:O84"/>
    <mergeCell ref="J85:O85"/>
    <mergeCell ref="J86:O86"/>
    <mergeCell ref="J87:O87"/>
    <mergeCell ref="H83:H89"/>
    <mergeCell ref="A83:G83"/>
    <mergeCell ref="A84:G84"/>
    <mergeCell ref="A85:G85"/>
    <mergeCell ref="A88:G88"/>
    <mergeCell ref="A87:G87"/>
    <mergeCell ref="A89:G89"/>
    <mergeCell ref="A86:G86"/>
    <mergeCell ref="A81:B81"/>
    <mergeCell ref="A2:A6"/>
    <mergeCell ref="B2:B6"/>
    <mergeCell ref="G3:G6"/>
    <mergeCell ref="C2:E3"/>
    <mergeCell ref="C4:C6"/>
    <mergeCell ref="D4:D6"/>
    <mergeCell ref="E4:E6"/>
    <mergeCell ref="F2:F6"/>
    <mergeCell ref="D76:D77"/>
    <mergeCell ref="D69:D70"/>
    <mergeCell ref="H3:O3"/>
    <mergeCell ref="H4:L4"/>
    <mergeCell ref="C63:C64"/>
    <mergeCell ref="C76:C77"/>
    <mergeCell ref="P2:W2"/>
    <mergeCell ref="V3:W3"/>
    <mergeCell ref="N4:N6"/>
    <mergeCell ref="P3:Q3"/>
    <mergeCell ref="R3:S3"/>
    <mergeCell ref="T3:U3"/>
    <mergeCell ref="G2:O2"/>
    <mergeCell ref="M4:M6"/>
    <mergeCell ref="H5:H6"/>
    <mergeCell ref="J5:L5"/>
    <mergeCell ref="O4:O6"/>
  </mergeCells>
  <pageMargins left="0.31496062992125984" right="0.31496062992125984" top="0.35433070866141736" bottom="0.35433070866141736" header="0.31496062992125984" footer="0.31496062992125984"/>
  <pageSetup paperSize="9" scale="85" orientation="landscape" horizontalDpi="4294967294" verticalDpi="4294967294" r:id="rId1"/>
  <colBreaks count="1" manualBreakCount="1">
    <brk id="2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46" workbookViewId="0">
      <selection activeCell="J75" sqref="J75"/>
    </sheetView>
  </sheetViews>
  <sheetFormatPr defaultColWidth="9.140625" defaultRowHeight="15.75" x14ac:dyDescent="0.25"/>
  <cols>
    <col min="1" max="1" width="11.28515625" style="31" customWidth="1"/>
    <col min="2" max="2" width="36.140625" style="31" customWidth="1"/>
    <col min="3" max="4" width="9.7109375" style="31" customWidth="1"/>
    <col min="5" max="5" width="11.5703125" style="31" customWidth="1"/>
    <col min="6" max="6" width="10.7109375" style="31" customWidth="1"/>
    <col min="7" max="7" width="11.140625" style="31" customWidth="1"/>
    <col min="8" max="8" width="10.140625" style="31" customWidth="1"/>
    <col min="9" max="9" width="12" style="31" customWidth="1"/>
    <col min="10" max="16384" width="9.140625" style="31"/>
  </cols>
  <sheetData>
    <row r="1" spans="1:9" ht="49.5" customHeight="1" x14ac:dyDescent="0.3">
      <c r="A1" s="265" t="s">
        <v>155</v>
      </c>
      <c r="B1" s="265"/>
      <c r="C1" s="265"/>
      <c r="D1" s="265"/>
      <c r="E1" s="265"/>
      <c r="F1" s="265"/>
      <c r="G1" s="265"/>
      <c r="H1" s="265"/>
      <c r="I1" s="265"/>
    </row>
    <row r="2" spans="1:9" ht="45.75" customHeight="1" x14ac:dyDescent="0.25">
      <c r="A2" s="266" t="s">
        <v>1</v>
      </c>
      <c r="B2" s="267" t="s">
        <v>2</v>
      </c>
      <c r="C2" s="267" t="s">
        <v>146</v>
      </c>
      <c r="D2" s="267" t="s">
        <v>145</v>
      </c>
      <c r="E2" s="267"/>
      <c r="F2" s="267" t="s">
        <v>144</v>
      </c>
      <c r="G2" s="267"/>
      <c r="H2" s="267" t="s">
        <v>143</v>
      </c>
      <c r="I2" s="267"/>
    </row>
    <row r="3" spans="1:9" ht="49.5" customHeight="1" x14ac:dyDescent="0.25">
      <c r="A3" s="266"/>
      <c r="B3" s="267"/>
      <c r="C3" s="267"/>
      <c r="D3" s="24" t="s">
        <v>142</v>
      </c>
      <c r="E3" s="24" t="s">
        <v>156</v>
      </c>
      <c r="F3" s="24" t="s">
        <v>142</v>
      </c>
      <c r="G3" s="24" t="s">
        <v>156</v>
      </c>
      <c r="H3" s="24" t="s">
        <v>142</v>
      </c>
      <c r="I3" s="24" t="s">
        <v>156</v>
      </c>
    </row>
    <row r="4" spans="1:9" x14ac:dyDescent="0.25">
      <c r="A4" s="25">
        <v>1</v>
      </c>
      <c r="B4" s="25">
        <v>2</v>
      </c>
      <c r="C4" s="25">
        <v>3</v>
      </c>
      <c r="D4" s="25">
        <v>4</v>
      </c>
      <c r="E4" s="25"/>
      <c r="F4" s="25">
        <v>5</v>
      </c>
      <c r="G4" s="25"/>
      <c r="H4" s="25">
        <v>6</v>
      </c>
      <c r="I4" s="25"/>
    </row>
    <row r="5" spans="1:9" ht="28.5" x14ac:dyDescent="0.25">
      <c r="A5" s="32" t="s">
        <v>15</v>
      </c>
      <c r="B5" s="6" t="s">
        <v>16</v>
      </c>
      <c r="C5" s="26">
        <v>1476</v>
      </c>
      <c r="D5" s="26">
        <v>0</v>
      </c>
      <c r="E5" s="26">
        <v>0</v>
      </c>
      <c r="F5" s="26">
        <v>0</v>
      </c>
      <c r="G5" s="26">
        <v>0</v>
      </c>
      <c r="H5" s="26">
        <v>1404</v>
      </c>
      <c r="I5" s="26" t="s">
        <v>157</v>
      </c>
    </row>
    <row r="6" spans="1:9" x14ac:dyDescent="0.25">
      <c r="A6" s="33"/>
      <c r="B6" s="34" t="s">
        <v>17</v>
      </c>
      <c r="C6" s="25">
        <v>1016</v>
      </c>
      <c r="D6" s="25"/>
      <c r="E6" s="25"/>
      <c r="F6" s="25"/>
      <c r="G6" s="25"/>
      <c r="H6" s="25">
        <v>976</v>
      </c>
      <c r="I6" s="25"/>
    </row>
    <row r="7" spans="1:9" x14ac:dyDescent="0.25">
      <c r="A7" s="35" t="s">
        <v>18</v>
      </c>
      <c r="B7" s="5" t="s">
        <v>19</v>
      </c>
      <c r="C7" s="25">
        <v>90</v>
      </c>
      <c r="D7" s="25"/>
      <c r="E7" s="25"/>
      <c r="F7" s="25"/>
      <c r="G7" s="25"/>
      <c r="H7" s="25">
        <v>78</v>
      </c>
      <c r="I7" s="25" t="s">
        <v>158</v>
      </c>
    </row>
    <row r="8" spans="1:9" x14ac:dyDescent="0.25">
      <c r="A8" s="35" t="s">
        <v>20</v>
      </c>
      <c r="B8" s="5" t="s">
        <v>21</v>
      </c>
      <c r="C8" s="25">
        <v>148</v>
      </c>
      <c r="D8" s="25"/>
      <c r="E8" s="25"/>
      <c r="F8" s="25"/>
      <c r="G8" s="25"/>
      <c r="H8" s="25">
        <v>144</v>
      </c>
      <c r="I8" s="25" t="s">
        <v>159</v>
      </c>
    </row>
    <row r="9" spans="1:9" x14ac:dyDescent="0.25">
      <c r="A9" s="35" t="s">
        <v>22</v>
      </c>
      <c r="B9" s="5" t="s">
        <v>23</v>
      </c>
      <c r="C9" s="25">
        <v>158</v>
      </c>
      <c r="D9" s="25"/>
      <c r="E9" s="25"/>
      <c r="F9" s="25"/>
      <c r="G9" s="25"/>
      <c r="H9" s="25">
        <v>154</v>
      </c>
      <c r="I9" s="25" t="s">
        <v>159</v>
      </c>
    </row>
    <row r="10" spans="1:9" x14ac:dyDescent="0.25">
      <c r="A10" s="5" t="s">
        <v>24</v>
      </c>
      <c r="B10" s="36" t="s">
        <v>25</v>
      </c>
      <c r="C10" s="25">
        <v>246</v>
      </c>
      <c r="D10" s="25"/>
      <c r="E10" s="25"/>
      <c r="F10" s="25"/>
      <c r="G10" s="25"/>
      <c r="H10" s="25">
        <v>234</v>
      </c>
      <c r="I10" s="25" t="s">
        <v>158</v>
      </c>
    </row>
    <row r="11" spans="1:9" x14ac:dyDescent="0.25">
      <c r="A11" s="35" t="s">
        <v>26</v>
      </c>
      <c r="B11" s="5" t="s">
        <v>27</v>
      </c>
      <c r="C11" s="25">
        <v>138</v>
      </c>
      <c r="D11" s="25"/>
      <c r="E11" s="25"/>
      <c r="F11" s="25"/>
      <c r="G11" s="25"/>
      <c r="H11" s="25">
        <v>134</v>
      </c>
      <c r="I11" s="25" t="s">
        <v>159</v>
      </c>
    </row>
    <row r="12" spans="1:9" x14ac:dyDescent="0.25">
      <c r="A12" s="35" t="s">
        <v>28</v>
      </c>
      <c r="B12" s="5" t="s">
        <v>29</v>
      </c>
      <c r="C12" s="25">
        <v>126</v>
      </c>
      <c r="D12" s="25"/>
      <c r="E12" s="25"/>
      <c r="F12" s="25"/>
      <c r="G12" s="25"/>
      <c r="H12" s="25">
        <v>126</v>
      </c>
      <c r="I12" s="25" t="s">
        <v>161</v>
      </c>
    </row>
    <row r="13" spans="1:9" ht="30" x14ac:dyDescent="0.25">
      <c r="A13" s="35" t="s">
        <v>30</v>
      </c>
      <c r="B13" s="5" t="s">
        <v>31</v>
      </c>
      <c r="C13" s="25">
        <v>72</v>
      </c>
      <c r="D13" s="25"/>
      <c r="E13" s="25"/>
      <c r="F13" s="25"/>
      <c r="G13" s="25"/>
      <c r="H13" s="25">
        <v>70</v>
      </c>
      <c r="I13" s="25" t="s">
        <v>160</v>
      </c>
    </row>
    <row r="14" spans="1:9" x14ac:dyDescent="0.25">
      <c r="A14" s="35" t="s">
        <v>32</v>
      </c>
      <c r="B14" s="5" t="s">
        <v>33</v>
      </c>
      <c r="C14" s="25">
        <v>38</v>
      </c>
      <c r="D14" s="25"/>
      <c r="E14" s="25"/>
      <c r="F14" s="25"/>
      <c r="G14" s="25"/>
      <c r="H14" s="25">
        <v>36</v>
      </c>
      <c r="I14" s="25" t="s">
        <v>160</v>
      </c>
    </row>
    <row r="15" spans="1:9" ht="30" x14ac:dyDescent="0.25">
      <c r="A15" s="5"/>
      <c r="B15" s="37" t="s">
        <v>34</v>
      </c>
      <c r="C15" s="25">
        <v>460</v>
      </c>
      <c r="D15" s="25"/>
      <c r="E15" s="25"/>
      <c r="F15" s="25"/>
      <c r="G15" s="25"/>
      <c r="H15" s="25">
        <v>428</v>
      </c>
      <c r="I15" s="25"/>
    </row>
    <row r="16" spans="1:9" x14ac:dyDescent="0.25">
      <c r="A16" s="35" t="s">
        <v>35</v>
      </c>
      <c r="B16" s="5" t="s">
        <v>36</v>
      </c>
      <c r="C16" s="25">
        <v>120</v>
      </c>
      <c r="D16" s="25"/>
      <c r="E16" s="25"/>
      <c r="F16" s="25"/>
      <c r="G16" s="25"/>
      <c r="H16" s="25">
        <v>108</v>
      </c>
      <c r="I16" s="25" t="s">
        <v>158</v>
      </c>
    </row>
    <row r="17" spans="1:9" x14ac:dyDescent="0.25">
      <c r="A17" s="35" t="s">
        <v>37</v>
      </c>
      <c r="B17" s="5" t="s">
        <v>41</v>
      </c>
      <c r="C17" s="25">
        <v>146</v>
      </c>
      <c r="D17" s="25"/>
      <c r="E17" s="25"/>
      <c r="F17" s="25"/>
      <c r="G17" s="25"/>
      <c r="H17" s="25">
        <v>134</v>
      </c>
      <c r="I17" s="25" t="s">
        <v>158</v>
      </c>
    </row>
    <row r="18" spans="1:9" x14ac:dyDescent="0.25">
      <c r="A18" s="35" t="s">
        <v>38</v>
      </c>
      <c r="B18" s="5" t="s">
        <v>42</v>
      </c>
      <c r="C18" s="25">
        <v>112</v>
      </c>
      <c r="D18" s="25"/>
      <c r="E18" s="25"/>
      <c r="F18" s="25"/>
      <c r="G18" s="25"/>
      <c r="H18" s="25">
        <v>108</v>
      </c>
      <c r="I18" s="25" t="s">
        <v>159</v>
      </c>
    </row>
    <row r="19" spans="1:9" x14ac:dyDescent="0.25">
      <c r="A19" s="38" t="s">
        <v>45</v>
      </c>
      <c r="B19" s="37" t="s">
        <v>43</v>
      </c>
      <c r="C19" s="30">
        <v>74</v>
      </c>
      <c r="D19" s="30"/>
      <c r="E19" s="30"/>
      <c r="F19" s="30"/>
      <c r="G19" s="30"/>
      <c r="H19" s="30">
        <v>72</v>
      </c>
      <c r="I19" s="30" t="s">
        <v>160</v>
      </c>
    </row>
    <row r="20" spans="1:9" x14ac:dyDescent="0.25">
      <c r="A20" s="38" t="s">
        <v>46</v>
      </c>
      <c r="B20" s="37" t="s">
        <v>44</v>
      </c>
      <c r="C20" s="30">
        <v>38</v>
      </c>
      <c r="D20" s="30"/>
      <c r="E20" s="30"/>
      <c r="F20" s="30"/>
      <c r="G20" s="30"/>
      <c r="H20" s="30">
        <v>36</v>
      </c>
      <c r="I20" s="30" t="s">
        <v>160</v>
      </c>
    </row>
    <row r="21" spans="1:9" x14ac:dyDescent="0.25">
      <c r="A21" s="35" t="s">
        <v>39</v>
      </c>
      <c r="B21" s="8" t="s">
        <v>274</v>
      </c>
      <c r="C21" s="25">
        <v>82</v>
      </c>
      <c r="D21" s="25"/>
      <c r="E21" s="25"/>
      <c r="F21" s="25"/>
      <c r="G21" s="25"/>
      <c r="H21" s="25">
        <v>78</v>
      </c>
      <c r="I21" s="25" t="s">
        <v>159</v>
      </c>
    </row>
    <row r="22" spans="1:9" ht="28.5" x14ac:dyDescent="0.25">
      <c r="A22" s="4" t="s">
        <v>51</v>
      </c>
      <c r="B22" s="14" t="s">
        <v>52</v>
      </c>
      <c r="C22" s="26">
        <f>SUM(C23:C28)</f>
        <v>540</v>
      </c>
      <c r="D22" s="26">
        <f t="shared" ref="D22:I22" si="0">SUM(D23:D28)</f>
        <v>468</v>
      </c>
      <c r="E22" s="26">
        <f t="shared" si="0"/>
        <v>0</v>
      </c>
      <c r="F22" s="26">
        <f t="shared" si="0"/>
        <v>72</v>
      </c>
      <c r="G22" s="26">
        <f t="shared" si="0"/>
        <v>0</v>
      </c>
      <c r="H22" s="26">
        <f t="shared" si="0"/>
        <v>0</v>
      </c>
      <c r="I22" s="26">
        <f t="shared" si="0"/>
        <v>0</v>
      </c>
    </row>
    <row r="23" spans="1:9" x14ac:dyDescent="0.25">
      <c r="A23" s="5" t="s">
        <v>53</v>
      </c>
      <c r="B23" s="23" t="s">
        <v>54</v>
      </c>
      <c r="C23" s="25">
        <v>46</v>
      </c>
      <c r="D23" s="25">
        <v>46</v>
      </c>
      <c r="E23" s="25"/>
      <c r="F23" s="25"/>
      <c r="G23" s="25"/>
      <c r="H23" s="25"/>
      <c r="I23" s="25"/>
    </row>
    <row r="24" spans="1:9" x14ac:dyDescent="0.25">
      <c r="A24" s="5" t="s">
        <v>137</v>
      </c>
      <c r="B24" s="23" t="s">
        <v>27</v>
      </c>
      <c r="C24" s="25">
        <v>46</v>
      </c>
      <c r="D24" s="25">
        <v>46</v>
      </c>
      <c r="E24" s="25"/>
      <c r="F24" s="25"/>
      <c r="G24" s="25"/>
      <c r="H24" s="25"/>
      <c r="I24" s="25"/>
    </row>
    <row r="25" spans="1:9" ht="30" x14ac:dyDescent="0.25">
      <c r="A25" s="5" t="s">
        <v>138</v>
      </c>
      <c r="B25" s="23" t="s">
        <v>55</v>
      </c>
      <c r="C25" s="25">
        <v>172</v>
      </c>
      <c r="D25" s="25">
        <v>172</v>
      </c>
      <c r="E25" s="25"/>
      <c r="F25" s="25"/>
      <c r="G25" s="25"/>
      <c r="H25" s="25"/>
      <c r="I25" s="25"/>
    </row>
    <row r="26" spans="1:9" x14ac:dyDescent="0.25">
      <c r="A26" s="5" t="s">
        <v>139</v>
      </c>
      <c r="B26" s="23" t="s">
        <v>29</v>
      </c>
      <c r="C26" s="25">
        <v>160</v>
      </c>
      <c r="D26" s="25">
        <v>160</v>
      </c>
      <c r="E26" s="25"/>
      <c r="F26" s="25"/>
      <c r="G26" s="25"/>
      <c r="H26" s="25"/>
      <c r="I26" s="25"/>
    </row>
    <row r="27" spans="1:9" x14ac:dyDescent="0.25">
      <c r="A27" s="5" t="s">
        <v>140</v>
      </c>
      <c r="B27" s="23" t="s">
        <v>56</v>
      </c>
      <c r="C27" s="25">
        <v>44</v>
      </c>
      <c r="D27" s="25">
        <v>44</v>
      </c>
      <c r="E27" s="25"/>
      <c r="F27" s="25"/>
      <c r="G27" s="25"/>
      <c r="H27" s="25"/>
      <c r="I27" s="25"/>
    </row>
    <row r="28" spans="1:9" ht="30" x14ac:dyDescent="0.25">
      <c r="A28" s="5" t="s">
        <v>147</v>
      </c>
      <c r="B28" s="10" t="s">
        <v>148</v>
      </c>
      <c r="C28" s="25">
        <v>72</v>
      </c>
      <c r="D28" s="25"/>
      <c r="E28" s="25"/>
      <c r="F28" s="44">
        <v>72</v>
      </c>
      <c r="G28" s="25"/>
      <c r="H28" s="25"/>
      <c r="I28" s="25"/>
    </row>
    <row r="29" spans="1:9" ht="28.5" x14ac:dyDescent="0.25">
      <c r="A29" s="6" t="s">
        <v>57</v>
      </c>
      <c r="B29" s="22" t="s">
        <v>58</v>
      </c>
      <c r="C29" s="26">
        <v>144</v>
      </c>
      <c r="D29" s="26">
        <v>144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</row>
    <row r="30" spans="1:9" x14ac:dyDescent="0.25">
      <c r="A30" s="5" t="s">
        <v>59</v>
      </c>
      <c r="B30" s="23" t="s">
        <v>25</v>
      </c>
      <c r="C30" s="25">
        <v>96</v>
      </c>
      <c r="D30" s="25">
        <v>96</v>
      </c>
      <c r="E30" s="25"/>
      <c r="F30" s="25"/>
      <c r="G30" s="25"/>
      <c r="H30" s="25"/>
      <c r="I30" s="25"/>
    </row>
    <row r="31" spans="1:9" ht="30" x14ac:dyDescent="0.25">
      <c r="A31" s="5" t="s">
        <v>60</v>
      </c>
      <c r="B31" s="23" t="s">
        <v>61</v>
      </c>
      <c r="C31" s="25">
        <v>48</v>
      </c>
      <c r="D31" s="25">
        <v>48</v>
      </c>
      <c r="E31" s="25"/>
      <c r="F31" s="25"/>
      <c r="G31" s="25"/>
      <c r="H31" s="25"/>
      <c r="I31" s="25"/>
    </row>
    <row r="32" spans="1:9" x14ac:dyDescent="0.25">
      <c r="A32" s="6" t="s">
        <v>40</v>
      </c>
      <c r="B32" s="22" t="s">
        <v>62</v>
      </c>
      <c r="C32" s="26">
        <f>SUM(C33:C48)</f>
        <v>866</v>
      </c>
      <c r="D32" s="26">
        <f t="shared" ref="D32:I32" si="1">SUM(D33:D48)</f>
        <v>582</v>
      </c>
      <c r="E32" s="26">
        <v>30</v>
      </c>
      <c r="F32" s="26">
        <f t="shared" si="1"/>
        <v>234</v>
      </c>
      <c r="G32" s="26">
        <v>20</v>
      </c>
      <c r="H32" s="26">
        <f t="shared" si="1"/>
        <v>0</v>
      </c>
      <c r="I32" s="26">
        <f t="shared" si="1"/>
        <v>0</v>
      </c>
    </row>
    <row r="33" spans="1:9" x14ac:dyDescent="0.25">
      <c r="A33" s="5" t="s">
        <v>63</v>
      </c>
      <c r="B33" s="23" t="s">
        <v>64</v>
      </c>
      <c r="C33" s="25">
        <v>64</v>
      </c>
      <c r="D33" s="25">
        <v>64</v>
      </c>
      <c r="E33" s="25"/>
      <c r="F33" s="25"/>
      <c r="G33" s="25"/>
      <c r="H33" s="25"/>
      <c r="I33" s="25"/>
    </row>
    <row r="34" spans="1:9" x14ac:dyDescent="0.25">
      <c r="A34" s="5" t="s">
        <v>65</v>
      </c>
      <c r="B34" s="23" t="s">
        <v>66</v>
      </c>
      <c r="C34" s="25">
        <v>112</v>
      </c>
      <c r="D34" s="25">
        <v>102</v>
      </c>
      <c r="E34" s="25" t="s">
        <v>162</v>
      </c>
      <c r="F34" s="25"/>
      <c r="G34" s="25"/>
      <c r="H34" s="25"/>
      <c r="I34" s="25"/>
    </row>
    <row r="35" spans="1:9" x14ac:dyDescent="0.25">
      <c r="A35" s="5" t="s">
        <v>67</v>
      </c>
      <c r="B35" s="10" t="s">
        <v>68</v>
      </c>
      <c r="C35" s="25">
        <v>50</v>
      </c>
      <c r="D35" s="25">
        <v>40</v>
      </c>
      <c r="E35" s="25" t="s">
        <v>162</v>
      </c>
      <c r="F35" s="44"/>
      <c r="G35" s="25"/>
      <c r="H35" s="25"/>
      <c r="I35" s="25"/>
    </row>
    <row r="36" spans="1:9" x14ac:dyDescent="0.25">
      <c r="A36" s="5" t="s">
        <v>69</v>
      </c>
      <c r="B36" s="10" t="s">
        <v>130</v>
      </c>
      <c r="C36" s="25">
        <v>50</v>
      </c>
      <c r="D36" s="25">
        <v>50</v>
      </c>
      <c r="E36" s="25"/>
      <c r="F36" s="25"/>
      <c r="G36" s="25"/>
      <c r="H36" s="25"/>
      <c r="I36" s="25"/>
    </row>
    <row r="37" spans="1:9" x14ac:dyDescent="0.25">
      <c r="A37" s="5" t="s">
        <v>70</v>
      </c>
      <c r="B37" s="10" t="s">
        <v>71</v>
      </c>
      <c r="C37" s="25">
        <v>42</v>
      </c>
      <c r="D37" s="25">
        <v>42</v>
      </c>
      <c r="E37" s="25"/>
      <c r="F37" s="25"/>
      <c r="G37" s="25"/>
      <c r="H37" s="25"/>
      <c r="I37" s="25"/>
    </row>
    <row r="38" spans="1:9" x14ac:dyDescent="0.25">
      <c r="A38" s="5" t="s">
        <v>72</v>
      </c>
      <c r="B38" s="23" t="s">
        <v>73</v>
      </c>
      <c r="C38" s="25">
        <v>52</v>
      </c>
      <c r="D38" s="25">
        <v>40</v>
      </c>
      <c r="E38" s="44"/>
      <c r="F38" s="25">
        <v>12</v>
      </c>
      <c r="G38" s="25"/>
      <c r="H38" s="25"/>
      <c r="I38" s="25"/>
    </row>
    <row r="39" spans="1:9" x14ac:dyDescent="0.25">
      <c r="A39" s="5" t="s">
        <v>74</v>
      </c>
      <c r="B39" s="23" t="s">
        <v>75</v>
      </c>
      <c r="C39" s="25">
        <v>42</v>
      </c>
      <c r="D39" s="25">
        <v>30</v>
      </c>
      <c r="E39" s="25"/>
      <c r="F39" s="25">
        <v>12</v>
      </c>
      <c r="G39" s="25"/>
      <c r="H39" s="25"/>
      <c r="I39" s="25"/>
    </row>
    <row r="40" spans="1:9" ht="30" x14ac:dyDescent="0.25">
      <c r="A40" s="5" t="s">
        <v>76</v>
      </c>
      <c r="B40" s="23" t="s">
        <v>77</v>
      </c>
      <c r="C40" s="25">
        <v>56</v>
      </c>
      <c r="D40" s="25">
        <v>28</v>
      </c>
      <c r="E40" s="25"/>
      <c r="F40" s="25">
        <v>28</v>
      </c>
      <c r="G40" s="25"/>
      <c r="H40" s="25"/>
      <c r="I40" s="25"/>
    </row>
    <row r="41" spans="1:9" ht="30" x14ac:dyDescent="0.25">
      <c r="A41" s="5" t="s">
        <v>78</v>
      </c>
      <c r="B41" s="10" t="s">
        <v>79</v>
      </c>
      <c r="C41" s="25">
        <v>40</v>
      </c>
      <c r="D41" s="25">
        <v>40</v>
      </c>
      <c r="E41" s="25"/>
      <c r="F41" s="44"/>
      <c r="G41" s="25"/>
      <c r="H41" s="25"/>
      <c r="I41" s="25"/>
    </row>
    <row r="42" spans="1:9" ht="30" x14ac:dyDescent="0.25">
      <c r="A42" s="5" t="s">
        <v>80</v>
      </c>
      <c r="B42" s="23" t="s">
        <v>81</v>
      </c>
      <c r="C42" s="25">
        <v>40</v>
      </c>
      <c r="D42" s="25">
        <v>40</v>
      </c>
      <c r="E42" s="25"/>
      <c r="F42" s="25"/>
      <c r="G42" s="25"/>
      <c r="H42" s="25"/>
      <c r="I42" s="25"/>
    </row>
    <row r="43" spans="1:9" ht="30" x14ac:dyDescent="0.25">
      <c r="A43" s="5" t="s">
        <v>82</v>
      </c>
      <c r="B43" s="23" t="s">
        <v>83</v>
      </c>
      <c r="C43" s="25">
        <v>42</v>
      </c>
      <c r="D43" s="25">
        <v>24</v>
      </c>
      <c r="E43" s="25"/>
      <c r="F43" s="25">
        <v>18</v>
      </c>
      <c r="G43" s="25"/>
      <c r="H43" s="25"/>
      <c r="I43" s="25"/>
    </row>
    <row r="44" spans="1:9" x14ac:dyDescent="0.25">
      <c r="A44" s="5" t="s">
        <v>84</v>
      </c>
      <c r="B44" s="23" t="s">
        <v>85</v>
      </c>
      <c r="C44" s="25">
        <v>56</v>
      </c>
      <c r="D44" s="25">
        <v>14</v>
      </c>
      <c r="E44" s="25" t="s">
        <v>162</v>
      </c>
      <c r="F44" s="25">
        <v>32</v>
      </c>
      <c r="G44" s="25"/>
      <c r="H44" s="25"/>
      <c r="I44" s="25"/>
    </row>
    <row r="45" spans="1:9" x14ac:dyDescent="0.25">
      <c r="A45" s="7" t="s">
        <v>86</v>
      </c>
      <c r="B45" s="18" t="s">
        <v>87</v>
      </c>
      <c r="C45" s="25">
        <v>68</v>
      </c>
      <c r="D45" s="25">
        <v>68</v>
      </c>
      <c r="E45" s="25"/>
      <c r="F45" s="25"/>
      <c r="G45" s="25"/>
      <c r="H45" s="25"/>
      <c r="I45" s="25"/>
    </row>
    <row r="46" spans="1:9" x14ac:dyDescent="0.25">
      <c r="A46" s="5" t="s">
        <v>88</v>
      </c>
      <c r="B46" s="23" t="s">
        <v>89</v>
      </c>
      <c r="C46" s="25">
        <v>52</v>
      </c>
      <c r="D46" s="25"/>
      <c r="E46" s="25"/>
      <c r="F46" s="25">
        <v>42</v>
      </c>
      <c r="G46" s="25" t="s">
        <v>162</v>
      </c>
      <c r="H46" s="25"/>
      <c r="I46" s="25"/>
    </row>
    <row r="47" spans="1:9" x14ac:dyDescent="0.25">
      <c r="A47" s="7" t="s">
        <v>90</v>
      </c>
      <c r="B47" s="18" t="s">
        <v>91</v>
      </c>
      <c r="C47" s="25">
        <v>48</v>
      </c>
      <c r="D47" s="25"/>
      <c r="E47" s="25"/>
      <c r="F47" s="25">
        <v>48</v>
      </c>
      <c r="G47" s="25"/>
      <c r="H47" s="25"/>
      <c r="I47" s="25"/>
    </row>
    <row r="48" spans="1:9" ht="16.5" customHeight="1" x14ac:dyDescent="0.25">
      <c r="A48" s="8" t="s">
        <v>92</v>
      </c>
      <c r="B48" s="18" t="s">
        <v>93</v>
      </c>
      <c r="C48" s="25">
        <v>52</v>
      </c>
      <c r="D48" s="25"/>
      <c r="E48" s="25"/>
      <c r="F48" s="25">
        <v>42</v>
      </c>
      <c r="G48" s="25" t="s">
        <v>162</v>
      </c>
      <c r="H48" s="25"/>
      <c r="I48" s="25"/>
    </row>
    <row r="49" spans="1:9" x14ac:dyDescent="0.25">
      <c r="A49" s="6" t="s">
        <v>94</v>
      </c>
      <c r="B49" s="22" t="s">
        <v>95</v>
      </c>
      <c r="C49" s="26">
        <f t="shared" ref="C49:I49" si="2">C50+C56+C61+C67+C73</f>
        <v>2698</v>
      </c>
      <c r="D49" s="26">
        <f t="shared" si="2"/>
        <v>1626</v>
      </c>
      <c r="E49" s="26">
        <f t="shared" si="2"/>
        <v>102</v>
      </c>
      <c r="F49" s="26">
        <f t="shared" si="2"/>
        <v>970</v>
      </c>
      <c r="G49" s="26">
        <f t="shared" si="2"/>
        <v>0</v>
      </c>
      <c r="H49" s="26">
        <f t="shared" si="2"/>
        <v>0</v>
      </c>
      <c r="I49" s="26">
        <f t="shared" si="2"/>
        <v>0</v>
      </c>
    </row>
    <row r="50" spans="1:9" ht="57" x14ac:dyDescent="0.25">
      <c r="A50" s="6" t="s">
        <v>96</v>
      </c>
      <c r="B50" s="22" t="s">
        <v>131</v>
      </c>
      <c r="C50" s="26">
        <f>SUM(C51:C55)</f>
        <v>1016</v>
      </c>
      <c r="D50" s="26">
        <f>SUM(D51:D55)</f>
        <v>386</v>
      </c>
      <c r="E50" s="26">
        <v>30</v>
      </c>
      <c r="F50" s="26">
        <f>SUM(F51:F55)</f>
        <v>600</v>
      </c>
      <c r="G50" s="26">
        <f>SUM(G51:G55)</f>
        <v>0</v>
      </c>
      <c r="H50" s="26">
        <f>SUM(H51:H55)</f>
        <v>0</v>
      </c>
      <c r="I50" s="26">
        <f>SUM(I51:I55)</f>
        <v>0</v>
      </c>
    </row>
    <row r="51" spans="1:9" ht="45" x14ac:dyDescent="0.25">
      <c r="A51" s="5" t="s">
        <v>97</v>
      </c>
      <c r="B51" s="10" t="s">
        <v>98</v>
      </c>
      <c r="C51" s="25">
        <v>528</v>
      </c>
      <c r="D51" s="27">
        <v>96</v>
      </c>
      <c r="E51" s="25" t="s">
        <v>158</v>
      </c>
      <c r="F51" s="25">
        <v>420</v>
      </c>
      <c r="G51" s="25"/>
      <c r="H51" s="25"/>
      <c r="I51" s="25"/>
    </row>
    <row r="52" spans="1:9" ht="45" x14ac:dyDescent="0.25">
      <c r="A52" s="5" t="s">
        <v>99</v>
      </c>
      <c r="B52" s="10" t="s">
        <v>100</v>
      </c>
      <c r="C52" s="25">
        <v>110</v>
      </c>
      <c r="D52" s="24">
        <v>110</v>
      </c>
      <c r="E52" s="25"/>
      <c r="F52" s="44"/>
      <c r="G52" s="25"/>
      <c r="H52" s="25"/>
      <c r="I52" s="25"/>
    </row>
    <row r="53" spans="1:9" x14ac:dyDescent="0.25">
      <c r="A53" s="5" t="s">
        <v>101</v>
      </c>
      <c r="B53" s="23" t="s">
        <v>102</v>
      </c>
      <c r="C53" s="25">
        <v>216</v>
      </c>
      <c r="D53" s="28">
        <v>108</v>
      </c>
      <c r="E53" s="40"/>
      <c r="F53" s="25">
        <v>108</v>
      </c>
      <c r="G53" s="25"/>
      <c r="H53" s="25"/>
      <c r="I53" s="25"/>
    </row>
    <row r="54" spans="1:9" x14ac:dyDescent="0.25">
      <c r="A54" s="5" t="s">
        <v>103</v>
      </c>
      <c r="B54" s="23" t="s">
        <v>104</v>
      </c>
      <c r="C54" s="25">
        <v>144</v>
      </c>
      <c r="D54" s="28">
        <v>72</v>
      </c>
      <c r="E54" s="40"/>
      <c r="F54" s="25">
        <v>72</v>
      </c>
      <c r="G54" s="25"/>
      <c r="H54" s="25"/>
      <c r="I54" s="25"/>
    </row>
    <row r="55" spans="1:9" x14ac:dyDescent="0.25">
      <c r="A55" s="5" t="s">
        <v>149</v>
      </c>
      <c r="B55" s="23" t="s">
        <v>150</v>
      </c>
      <c r="C55" s="25">
        <v>18</v>
      </c>
      <c r="D55" s="29"/>
      <c r="E55" s="61" t="s">
        <v>275</v>
      </c>
      <c r="F55" s="25"/>
      <c r="G55" s="25"/>
      <c r="H55" s="25"/>
      <c r="I55" s="25"/>
    </row>
    <row r="56" spans="1:9" ht="28.5" x14ac:dyDescent="0.25">
      <c r="A56" s="6" t="s">
        <v>105</v>
      </c>
      <c r="B56" s="22" t="s">
        <v>106</v>
      </c>
      <c r="C56" s="26">
        <f>SUM(C57:C60)</f>
        <v>512</v>
      </c>
      <c r="D56" s="26">
        <f>SUM(D57:D60)</f>
        <v>386</v>
      </c>
      <c r="E56" s="42">
        <v>30</v>
      </c>
      <c r="F56" s="42">
        <f>SUM(F57:F60)</f>
        <v>96</v>
      </c>
      <c r="G56" s="42">
        <f>SUM(G57:G60)</f>
        <v>0</v>
      </c>
      <c r="H56" s="42">
        <f>SUM(H57:H60)</f>
        <v>0</v>
      </c>
      <c r="I56" s="43">
        <f>SUM(I57:I60)</f>
        <v>0</v>
      </c>
    </row>
    <row r="57" spans="1:9" ht="45" x14ac:dyDescent="0.25">
      <c r="A57" s="5" t="s">
        <v>107</v>
      </c>
      <c r="B57" s="23" t="s">
        <v>108</v>
      </c>
      <c r="C57" s="25">
        <v>278</v>
      </c>
      <c r="D57" s="28">
        <v>206</v>
      </c>
      <c r="E57" s="25" t="s">
        <v>158</v>
      </c>
      <c r="F57" s="25">
        <v>60</v>
      </c>
      <c r="G57" s="25"/>
      <c r="H57" s="25"/>
      <c r="I57" s="25"/>
    </row>
    <row r="58" spans="1:9" x14ac:dyDescent="0.25">
      <c r="A58" s="5" t="s">
        <v>109</v>
      </c>
      <c r="B58" s="23" t="s">
        <v>102</v>
      </c>
      <c r="C58" s="25">
        <v>108</v>
      </c>
      <c r="D58" s="28">
        <v>108</v>
      </c>
      <c r="E58" s="25"/>
      <c r="F58" s="25"/>
      <c r="G58" s="25"/>
      <c r="H58" s="25"/>
      <c r="I58" s="25"/>
    </row>
    <row r="59" spans="1:9" x14ac:dyDescent="0.25">
      <c r="A59" s="5" t="s">
        <v>110</v>
      </c>
      <c r="B59" s="23" t="s">
        <v>104</v>
      </c>
      <c r="C59" s="25">
        <v>108</v>
      </c>
      <c r="D59" s="24">
        <v>72</v>
      </c>
      <c r="E59" s="40"/>
      <c r="F59" s="25">
        <v>36</v>
      </c>
      <c r="G59" s="25"/>
      <c r="H59" s="25"/>
      <c r="I59" s="25"/>
    </row>
    <row r="60" spans="1:9" x14ac:dyDescent="0.25">
      <c r="A60" s="5" t="s">
        <v>151</v>
      </c>
      <c r="B60" s="23" t="s">
        <v>150</v>
      </c>
      <c r="C60" s="25">
        <v>18</v>
      </c>
      <c r="D60" s="39"/>
      <c r="E60" s="61" t="s">
        <v>275</v>
      </c>
      <c r="F60" s="25"/>
      <c r="G60" s="25"/>
      <c r="H60" s="25"/>
      <c r="I60" s="25"/>
    </row>
    <row r="61" spans="1:9" ht="42.75" x14ac:dyDescent="0.25">
      <c r="A61" s="6" t="s">
        <v>111</v>
      </c>
      <c r="B61" s="22" t="s">
        <v>132</v>
      </c>
      <c r="C61" s="26">
        <f>SUM(C62:C66)</f>
        <v>612</v>
      </c>
      <c r="D61" s="26">
        <f t="shared" ref="D61:I61" si="3">SUM(D62:D66)</f>
        <v>540</v>
      </c>
      <c r="E61" s="26">
        <v>24</v>
      </c>
      <c r="F61" s="26">
        <f t="shared" si="3"/>
        <v>48</v>
      </c>
      <c r="G61" s="26">
        <f t="shared" si="3"/>
        <v>0</v>
      </c>
      <c r="H61" s="26">
        <f t="shared" si="3"/>
        <v>0</v>
      </c>
      <c r="I61" s="26">
        <f t="shared" si="3"/>
        <v>0</v>
      </c>
    </row>
    <row r="62" spans="1:9" ht="45" x14ac:dyDescent="0.25">
      <c r="A62" s="5" t="s">
        <v>112</v>
      </c>
      <c r="B62" s="23" t="s">
        <v>113</v>
      </c>
      <c r="C62" s="25">
        <v>120</v>
      </c>
      <c r="D62" s="24">
        <v>96</v>
      </c>
      <c r="E62" s="25" t="s">
        <v>158</v>
      </c>
      <c r="F62" s="25">
        <v>12</v>
      </c>
      <c r="G62" s="25"/>
      <c r="H62" s="25"/>
      <c r="I62" s="25"/>
    </row>
    <row r="63" spans="1:9" ht="30" x14ac:dyDescent="0.25">
      <c r="A63" s="5" t="s">
        <v>114</v>
      </c>
      <c r="B63" s="23" t="s">
        <v>115</v>
      </c>
      <c r="C63" s="25">
        <v>120</v>
      </c>
      <c r="D63" s="28">
        <v>120</v>
      </c>
      <c r="E63" s="40"/>
      <c r="F63" s="25"/>
      <c r="G63" s="25"/>
      <c r="H63" s="25"/>
      <c r="I63" s="25"/>
    </row>
    <row r="64" spans="1:9" x14ac:dyDescent="0.25">
      <c r="A64" s="5" t="s">
        <v>116</v>
      </c>
      <c r="B64" s="23" t="s">
        <v>102</v>
      </c>
      <c r="C64" s="25">
        <v>180</v>
      </c>
      <c r="D64" s="29">
        <v>180</v>
      </c>
      <c r="E64" s="25"/>
      <c r="F64" s="25"/>
      <c r="G64" s="25"/>
      <c r="H64" s="25"/>
      <c r="I64" s="25"/>
    </row>
    <row r="65" spans="1:9" x14ac:dyDescent="0.25">
      <c r="A65" s="5" t="s">
        <v>117</v>
      </c>
      <c r="B65" s="23" t="s">
        <v>104</v>
      </c>
      <c r="C65" s="25">
        <v>180</v>
      </c>
      <c r="D65" s="29">
        <v>144</v>
      </c>
      <c r="E65" s="25"/>
      <c r="F65" s="25">
        <v>36</v>
      </c>
      <c r="G65" s="25"/>
      <c r="H65" s="25"/>
      <c r="I65" s="25"/>
    </row>
    <row r="66" spans="1:9" x14ac:dyDescent="0.25">
      <c r="A66" s="5" t="s">
        <v>152</v>
      </c>
      <c r="B66" s="23" t="s">
        <v>150</v>
      </c>
      <c r="C66" s="25">
        <v>12</v>
      </c>
      <c r="D66" s="29"/>
      <c r="E66" s="25" t="s">
        <v>158</v>
      </c>
      <c r="F66" s="25"/>
      <c r="G66" s="25"/>
      <c r="H66" s="25"/>
      <c r="I66" s="25"/>
    </row>
    <row r="67" spans="1:9" ht="42.75" x14ac:dyDescent="0.25">
      <c r="A67" s="6" t="s">
        <v>141</v>
      </c>
      <c r="B67" s="41" t="s">
        <v>133</v>
      </c>
      <c r="C67" s="26">
        <f>SUM(C68:C72)</f>
        <v>414</v>
      </c>
      <c r="D67" s="26">
        <f t="shared" ref="D67:I67" si="4">SUM(D68:D72)</f>
        <v>242</v>
      </c>
      <c r="E67" s="26">
        <v>18</v>
      </c>
      <c r="F67" s="26">
        <f t="shared" si="4"/>
        <v>154</v>
      </c>
      <c r="G67" s="26">
        <f t="shared" si="4"/>
        <v>0</v>
      </c>
      <c r="H67" s="26">
        <f t="shared" si="4"/>
        <v>0</v>
      </c>
      <c r="I67" s="26">
        <f t="shared" si="4"/>
        <v>0</v>
      </c>
    </row>
    <row r="68" spans="1:9" ht="45" x14ac:dyDescent="0.25">
      <c r="A68" s="5" t="s">
        <v>118</v>
      </c>
      <c r="B68" s="23" t="s">
        <v>119</v>
      </c>
      <c r="C68" s="25">
        <v>94</v>
      </c>
      <c r="D68" s="29">
        <v>94</v>
      </c>
      <c r="E68" s="25"/>
      <c r="F68" s="25"/>
      <c r="G68" s="25"/>
      <c r="H68" s="25"/>
      <c r="I68" s="25"/>
    </row>
    <row r="69" spans="1:9" ht="30" x14ac:dyDescent="0.25">
      <c r="A69" s="5" t="s">
        <v>120</v>
      </c>
      <c r="B69" s="23" t="s">
        <v>134</v>
      </c>
      <c r="C69" s="25">
        <v>230</v>
      </c>
      <c r="D69" s="25">
        <v>76</v>
      </c>
      <c r="E69" s="25"/>
      <c r="F69" s="25">
        <v>154</v>
      </c>
      <c r="G69" s="25"/>
      <c r="H69" s="25"/>
      <c r="I69" s="25"/>
    </row>
    <row r="70" spans="1:9" x14ac:dyDescent="0.25">
      <c r="A70" s="5" t="s">
        <v>121</v>
      </c>
      <c r="B70" s="23" t="s">
        <v>102</v>
      </c>
      <c r="C70" s="25">
        <v>36</v>
      </c>
      <c r="D70" s="27">
        <v>36</v>
      </c>
      <c r="E70" s="25"/>
      <c r="F70" s="25"/>
      <c r="G70" s="25"/>
      <c r="H70" s="25"/>
      <c r="I70" s="25"/>
    </row>
    <row r="71" spans="1:9" x14ac:dyDescent="0.25">
      <c r="A71" s="5" t="s">
        <v>122</v>
      </c>
      <c r="B71" s="23" t="s">
        <v>104</v>
      </c>
      <c r="C71" s="25">
        <v>36</v>
      </c>
      <c r="D71" s="24">
        <v>36</v>
      </c>
      <c r="E71" s="40"/>
      <c r="F71" s="25"/>
      <c r="G71" s="25"/>
      <c r="H71" s="25"/>
      <c r="I71" s="25"/>
    </row>
    <row r="72" spans="1:9" x14ac:dyDescent="0.25">
      <c r="A72" s="5" t="s">
        <v>153</v>
      </c>
      <c r="B72" s="23" t="s">
        <v>154</v>
      </c>
      <c r="C72" s="25">
        <v>18</v>
      </c>
      <c r="D72" s="25"/>
      <c r="E72" s="61" t="s">
        <v>275</v>
      </c>
      <c r="F72" s="25"/>
      <c r="G72" s="25"/>
      <c r="H72" s="25"/>
      <c r="I72" s="25"/>
    </row>
    <row r="73" spans="1:9" x14ac:dyDescent="0.25">
      <c r="A73" s="6" t="s">
        <v>123</v>
      </c>
      <c r="B73" s="22" t="s">
        <v>124</v>
      </c>
      <c r="C73" s="26">
        <v>144</v>
      </c>
      <c r="D73" s="28">
        <v>72</v>
      </c>
      <c r="E73" s="40"/>
      <c r="F73" s="25">
        <v>72</v>
      </c>
      <c r="G73" s="25"/>
      <c r="H73" s="25"/>
      <c r="I73" s="25"/>
    </row>
    <row r="74" spans="1:9" ht="28.5" x14ac:dyDescent="0.25">
      <c r="A74" s="3" t="s">
        <v>125</v>
      </c>
      <c r="B74" s="2" t="s">
        <v>126</v>
      </c>
      <c r="C74" s="26">
        <v>216</v>
      </c>
      <c r="D74" s="25">
        <v>216</v>
      </c>
      <c r="E74" s="25"/>
      <c r="F74" s="25"/>
      <c r="G74" s="25"/>
      <c r="H74" s="25"/>
      <c r="I74" s="25"/>
    </row>
    <row r="75" spans="1:9" x14ac:dyDescent="0.25">
      <c r="A75" s="26"/>
      <c r="B75" s="26"/>
      <c r="C75" s="26">
        <f>C5+C22+C29+C32+C49+C74</f>
        <v>5940</v>
      </c>
      <c r="D75" s="26">
        <f>D5+D22+D29+D32+D49+D74</f>
        <v>3036</v>
      </c>
      <c r="E75" s="26">
        <f t="shared" ref="E75:H75" si="5">E5+E22+E29+E32+E49</f>
        <v>132</v>
      </c>
      <c r="F75" s="26">
        <f t="shared" si="5"/>
        <v>1276</v>
      </c>
      <c r="G75" s="26">
        <f t="shared" si="5"/>
        <v>20</v>
      </c>
      <c r="H75" s="26">
        <f t="shared" si="5"/>
        <v>1404</v>
      </c>
      <c r="I75" s="26">
        <v>72</v>
      </c>
    </row>
  </sheetData>
  <mergeCells count="7">
    <mergeCell ref="A1:I1"/>
    <mergeCell ref="A2:A3"/>
    <mergeCell ref="B2:B3"/>
    <mergeCell ref="C2:C3"/>
    <mergeCell ref="D2:E2"/>
    <mergeCell ref="F2:G2"/>
    <mergeCell ref="H2:I2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13" sqref="B13"/>
    </sheetView>
  </sheetViews>
  <sheetFormatPr defaultRowHeight="15" x14ac:dyDescent="0.25"/>
  <cols>
    <col min="1" max="1" width="11.85546875" customWidth="1"/>
    <col min="2" max="2" width="24.85546875" customWidth="1"/>
    <col min="3" max="3" width="13" customWidth="1"/>
    <col min="4" max="4" width="13.42578125" customWidth="1"/>
    <col min="5" max="5" width="18.85546875" customWidth="1"/>
    <col min="6" max="6" width="15.7109375" customWidth="1"/>
    <col min="7" max="7" width="15.140625" customWidth="1"/>
    <col min="8" max="8" width="14.7109375" customWidth="1"/>
  </cols>
  <sheetData>
    <row r="1" spans="1:8" ht="18.75" x14ac:dyDescent="0.3">
      <c r="A1" s="268" t="s">
        <v>223</v>
      </c>
      <c r="B1" s="268"/>
      <c r="C1" s="268"/>
      <c r="D1" s="268"/>
      <c r="E1" s="268"/>
      <c r="F1" s="268"/>
      <c r="G1" s="268"/>
      <c r="H1" s="268"/>
    </row>
    <row r="2" spans="1:8" ht="15.75" thickBot="1" x14ac:dyDescent="0.3"/>
    <row r="3" spans="1:8" ht="74.25" customHeight="1" thickBot="1" x14ac:dyDescent="0.3">
      <c r="A3" s="269" t="s">
        <v>224</v>
      </c>
      <c r="B3" s="269" t="s">
        <v>249</v>
      </c>
      <c r="C3" s="271" t="s">
        <v>225</v>
      </c>
      <c r="D3" s="272"/>
      <c r="E3" s="269" t="s">
        <v>246</v>
      </c>
      <c r="F3" s="269" t="s">
        <v>126</v>
      </c>
      <c r="G3" s="269" t="s">
        <v>247</v>
      </c>
      <c r="H3" s="269" t="s">
        <v>226</v>
      </c>
    </row>
    <row r="4" spans="1:8" ht="38.25" customHeight="1" thickBot="1" x14ac:dyDescent="0.3">
      <c r="A4" s="270"/>
      <c r="B4" s="270"/>
      <c r="C4" s="49" t="s">
        <v>227</v>
      </c>
      <c r="D4" s="50" t="s">
        <v>228</v>
      </c>
      <c r="E4" s="270"/>
      <c r="F4" s="270"/>
      <c r="G4" s="270"/>
      <c r="H4" s="270"/>
    </row>
    <row r="5" spans="1:8" ht="15.75" hidden="1" customHeight="1" thickBot="1" x14ac:dyDescent="0.3">
      <c r="A5" s="270"/>
      <c r="B5" s="270"/>
      <c r="C5" s="51"/>
      <c r="D5" s="52"/>
      <c r="E5" s="270"/>
      <c r="F5" s="270"/>
      <c r="G5" s="270"/>
      <c r="H5" s="270"/>
    </row>
    <row r="6" spans="1:8" ht="31.5" hidden="1" x14ac:dyDescent="0.25">
      <c r="A6" s="270"/>
      <c r="B6" s="270"/>
      <c r="C6" s="53" t="s">
        <v>227</v>
      </c>
      <c r="D6" s="53" t="s">
        <v>228</v>
      </c>
      <c r="E6" s="270"/>
      <c r="F6" s="270"/>
      <c r="G6" s="270"/>
      <c r="H6" s="270"/>
    </row>
    <row r="7" spans="1:8" ht="16.5" thickBot="1" x14ac:dyDescent="0.3">
      <c r="A7" s="49">
        <v>1</v>
      </c>
      <c r="B7" s="49">
        <v>2</v>
      </c>
      <c r="C7" s="49">
        <v>3</v>
      </c>
      <c r="D7" s="49">
        <v>4</v>
      </c>
      <c r="E7" s="49">
        <v>5</v>
      </c>
      <c r="F7" s="49">
        <v>6</v>
      </c>
      <c r="G7" s="49">
        <v>7</v>
      </c>
      <c r="H7" s="49">
        <v>8</v>
      </c>
    </row>
    <row r="8" spans="1:8" ht="16.5" thickBot="1" x14ac:dyDescent="0.3">
      <c r="A8" s="55" t="s">
        <v>229</v>
      </c>
      <c r="B8" s="56" t="s">
        <v>230</v>
      </c>
      <c r="C8" s="56" t="s">
        <v>231</v>
      </c>
      <c r="D8" s="56" t="s">
        <v>231</v>
      </c>
      <c r="E8" s="56" t="s">
        <v>232</v>
      </c>
      <c r="F8" s="56" t="s">
        <v>231</v>
      </c>
      <c r="G8" s="56" t="s">
        <v>233</v>
      </c>
      <c r="H8" s="56">
        <v>11</v>
      </c>
    </row>
    <row r="9" spans="1:8" ht="16.5" thickBot="1" x14ac:dyDescent="0.3">
      <c r="A9" s="55" t="s">
        <v>7</v>
      </c>
      <c r="B9" s="56" t="s">
        <v>234</v>
      </c>
      <c r="C9" s="56" t="s">
        <v>235</v>
      </c>
      <c r="D9" s="57" t="s">
        <v>248</v>
      </c>
      <c r="E9" s="56" t="s">
        <v>236</v>
      </c>
      <c r="F9" s="56" t="s">
        <v>231</v>
      </c>
      <c r="G9" s="56" t="s">
        <v>233</v>
      </c>
      <c r="H9" s="56">
        <v>11</v>
      </c>
    </row>
    <row r="10" spans="1:8" ht="16.5" thickBot="1" x14ac:dyDescent="0.3">
      <c r="A10" s="55" t="s">
        <v>8</v>
      </c>
      <c r="B10" s="56" t="s">
        <v>276</v>
      </c>
      <c r="C10" s="56" t="s">
        <v>237</v>
      </c>
      <c r="D10" s="56" t="s">
        <v>237</v>
      </c>
      <c r="E10" s="56" t="s">
        <v>239</v>
      </c>
      <c r="F10" s="56" t="s">
        <v>231</v>
      </c>
      <c r="G10" s="56" t="s">
        <v>240</v>
      </c>
      <c r="H10" s="56">
        <v>10</v>
      </c>
    </row>
    <row r="11" spans="1:8" ht="16.5" thickBot="1" x14ac:dyDescent="0.3">
      <c r="A11" s="55" t="s">
        <v>50</v>
      </c>
      <c r="B11" s="56" t="s">
        <v>241</v>
      </c>
      <c r="C11" s="56" t="s">
        <v>238</v>
      </c>
      <c r="D11" s="56" t="s">
        <v>242</v>
      </c>
      <c r="E11" s="56" t="s">
        <v>232</v>
      </c>
      <c r="F11" s="56" t="s">
        <v>237</v>
      </c>
      <c r="G11" s="56" t="s">
        <v>233</v>
      </c>
      <c r="H11" s="56">
        <v>2</v>
      </c>
    </row>
    <row r="12" spans="1:8" ht="16.5" thickBot="1" x14ac:dyDescent="0.3">
      <c r="A12" s="55" t="s">
        <v>127</v>
      </c>
      <c r="B12" s="58" t="s">
        <v>278</v>
      </c>
      <c r="C12" s="58" t="s">
        <v>243</v>
      </c>
      <c r="D12" s="58" t="s">
        <v>277</v>
      </c>
      <c r="E12" s="58" t="s">
        <v>244</v>
      </c>
      <c r="F12" s="58" t="s">
        <v>237</v>
      </c>
      <c r="G12" s="58" t="s">
        <v>245</v>
      </c>
      <c r="H12" s="58">
        <v>34</v>
      </c>
    </row>
  </sheetData>
  <mergeCells count="8">
    <mergeCell ref="A1:H1"/>
    <mergeCell ref="A3:A6"/>
    <mergeCell ref="B3:B6"/>
    <mergeCell ref="H3:H6"/>
    <mergeCell ref="E3:E6"/>
    <mergeCell ref="F3:F6"/>
    <mergeCell ref="G3:G6"/>
    <mergeCell ref="C3:D3"/>
  </mergeCells>
  <pageMargins left="0.7" right="0.7" top="0.75" bottom="0.75" header="0.3" footer="0.3"/>
  <pageSetup paperSize="9" orientation="landscape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E10" sqref="E10"/>
    </sheetView>
  </sheetViews>
  <sheetFormatPr defaultRowHeight="15" x14ac:dyDescent="0.25"/>
  <cols>
    <col min="1" max="1" width="11.85546875" customWidth="1"/>
    <col min="2" max="2" width="24.85546875" customWidth="1"/>
    <col min="3" max="3" width="14.7109375" customWidth="1"/>
    <col min="4" max="4" width="17.42578125" customWidth="1"/>
    <col min="5" max="5" width="17.140625" customWidth="1"/>
    <col min="6" max="6" width="18.85546875" customWidth="1"/>
    <col min="7" max="7" width="19.42578125" customWidth="1"/>
    <col min="8" max="8" width="13.85546875" customWidth="1"/>
    <col min="9" max="9" width="15.140625" customWidth="1"/>
    <col min="10" max="10" width="14.7109375" customWidth="1"/>
  </cols>
  <sheetData>
    <row r="1" spans="1:10" ht="18.75" x14ac:dyDescent="0.3">
      <c r="A1" s="268" t="s">
        <v>254</v>
      </c>
      <c r="B1" s="268"/>
      <c r="C1" s="268"/>
      <c r="D1" s="268"/>
      <c r="E1" s="268"/>
      <c r="F1" s="268"/>
      <c r="G1" s="268"/>
      <c r="H1" s="268"/>
      <c r="I1" s="268"/>
      <c r="J1" s="268"/>
    </row>
    <row r="2" spans="1:10" ht="15.75" thickBot="1" x14ac:dyDescent="0.3"/>
    <row r="3" spans="1:10" ht="35.25" customHeight="1" thickBot="1" x14ac:dyDescent="0.3">
      <c r="A3" s="269" t="s">
        <v>224</v>
      </c>
      <c r="B3" s="269" t="s">
        <v>250</v>
      </c>
      <c r="C3" s="269" t="s">
        <v>102</v>
      </c>
      <c r="D3" s="271" t="s">
        <v>104</v>
      </c>
      <c r="E3" s="272"/>
      <c r="F3" s="269" t="s">
        <v>253</v>
      </c>
      <c r="G3" s="269" t="s">
        <v>126</v>
      </c>
      <c r="H3" s="269" t="s">
        <v>226</v>
      </c>
      <c r="I3" s="269" t="s">
        <v>247</v>
      </c>
    </row>
    <row r="4" spans="1:10" ht="38.25" customHeight="1" thickBot="1" x14ac:dyDescent="0.3">
      <c r="A4" s="270"/>
      <c r="B4" s="270"/>
      <c r="C4" s="270"/>
      <c r="D4" s="49" t="s">
        <v>251</v>
      </c>
      <c r="E4" s="50" t="s">
        <v>252</v>
      </c>
      <c r="F4" s="270"/>
      <c r="G4" s="270"/>
      <c r="H4" s="270"/>
      <c r="I4" s="270"/>
    </row>
    <row r="5" spans="1:10" ht="15.75" hidden="1" customHeight="1" thickBot="1" x14ac:dyDescent="0.3">
      <c r="A5" s="270"/>
      <c r="B5" s="270"/>
      <c r="C5" s="59"/>
      <c r="D5" s="51"/>
      <c r="E5" s="52"/>
      <c r="F5" s="270"/>
      <c r="G5" s="270"/>
      <c r="H5" s="270"/>
      <c r="I5" s="270"/>
    </row>
    <row r="6" spans="1:10" ht="32.25" hidden="1" thickBot="1" x14ac:dyDescent="0.3">
      <c r="A6" s="270"/>
      <c r="B6" s="270"/>
      <c r="C6" s="53"/>
      <c r="D6" s="53" t="s">
        <v>227</v>
      </c>
      <c r="E6" s="53" t="s">
        <v>228</v>
      </c>
      <c r="F6" s="270"/>
      <c r="G6" s="270"/>
      <c r="H6" s="270"/>
      <c r="I6" s="270"/>
    </row>
    <row r="7" spans="1:10" ht="16.5" thickBot="1" x14ac:dyDescent="0.3">
      <c r="A7" s="49">
        <v>1</v>
      </c>
      <c r="B7" s="49">
        <v>2</v>
      </c>
      <c r="C7" s="54">
        <v>4</v>
      </c>
      <c r="D7" s="54">
        <v>5</v>
      </c>
      <c r="E7" s="49">
        <v>6</v>
      </c>
      <c r="F7" s="49">
        <v>7</v>
      </c>
      <c r="G7" s="49">
        <v>8</v>
      </c>
      <c r="H7" s="49">
        <v>9</v>
      </c>
      <c r="I7" s="49">
        <v>10</v>
      </c>
    </row>
    <row r="8" spans="1:10" ht="16.5" thickBot="1" x14ac:dyDescent="0.3">
      <c r="A8" s="55" t="s">
        <v>229</v>
      </c>
      <c r="B8" s="56">
        <v>41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11</v>
      </c>
      <c r="I8" s="56">
        <f>SUM(B8:H8)</f>
        <v>52</v>
      </c>
    </row>
    <row r="9" spans="1:10" ht="16.5" thickBot="1" x14ac:dyDescent="0.3">
      <c r="A9" s="55" t="s">
        <v>7</v>
      </c>
      <c r="B9" s="56">
        <v>35</v>
      </c>
      <c r="C9" s="56">
        <v>4</v>
      </c>
      <c r="D9" s="57">
        <v>2</v>
      </c>
      <c r="E9" s="56">
        <v>0</v>
      </c>
      <c r="F9" s="56">
        <v>0</v>
      </c>
      <c r="G9" s="56">
        <v>0</v>
      </c>
      <c r="H9" s="56">
        <v>11</v>
      </c>
      <c r="I9" s="56">
        <f t="shared" ref="I9:I11" si="0">SUM(B9:H9)</f>
        <v>52</v>
      </c>
    </row>
    <row r="10" spans="1:10" ht="16.5" thickBot="1" x14ac:dyDescent="0.3">
      <c r="A10" s="55" t="s">
        <v>8</v>
      </c>
      <c r="B10" s="56">
        <v>30</v>
      </c>
      <c r="C10" s="56">
        <v>6</v>
      </c>
      <c r="D10" s="56">
        <v>6</v>
      </c>
      <c r="E10" s="56">
        <v>0</v>
      </c>
      <c r="F10" s="56">
        <v>0</v>
      </c>
      <c r="G10" s="56">
        <v>0</v>
      </c>
      <c r="H10" s="56">
        <v>10</v>
      </c>
      <c r="I10" s="56">
        <f t="shared" si="0"/>
        <v>52</v>
      </c>
    </row>
    <row r="11" spans="1:10" ht="16.5" thickBot="1" x14ac:dyDescent="0.3">
      <c r="A11" s="55" t="s">
        <v>50</v>
      </c>
      <c r="B11" s="56">
        <v>21</v>
      </c>
      <c r="C11" s="56">
        <v>5</v>
      </c>
      <c r="D11" s="56">
        <v>5</v>
      </c>
      <c r="E11" s="60">
        <v>4</v>
      </c>
      <c r="F11" s="56">
        <v>0</v>
      </c>
      <c r="G11" s="56">
        <v>6</v>
      </c>
      <c r="H11" s="56">
        <v>2</v>
      </c>
      <c r="I11" s="56">
        <f t="shared" si="0"/>
        <v>43</v>
      </c>
    </row>
    <row r="12" spans="1:10" ht="16.5" thickBot="1" x14ac:dyDescent="0.3">
      <c r="A12" s="55" t="s">
        <v>127</v>
      </c>
      <c r="B12" s="58">
        <f>SUM(B8:B11)</f>
        <v>127</v>
      </c>
      <c r="C12" s="58">
        <f t="shared" ref="C12:I12" si="1">SUM(C8:C11)</f>
        <v>15</v>
      </c>
      <c r="D12" s="58">
        <f t="shared" si="1"/>
        <v>13</v>
      </c>
      <c r="E12" s="58">
        <f t="shared" si="1"/>
        <v>4</v>
      </c>
      <c r="F12" s="58">
        <f t="shared" si="1"/>
        <v>0</v>
      </c>
      <c r="G12" s="58">
        <f t="shared" si="1"/>
        <v>6</v>
      </c>
      <c r="H12" s="58">
        <f t="shared" si="1"/>
        <v>34</v>
      </c>
      <c r="I12" s="58">
        <f t="shared" si="1"/>
        <v>199</v>
      </c>
    </row>
  </sheetData>
  <mergeCells count="9">
    <mergeCell ref="A1:J1"/>
    <mergeCell ref="A3:A6"/>
    <mergeCell ref="B3:B6"/>
    <mergeCell ref="D3:E3"/>
    <mergeCell ref="F3:F6"/>
    <mergeCell ref="G3:G6"/>
    <mergeCell ref="I3:I6"/>
    <mergeCell ref="H3:H6"/>
    <mergeCell ref="C3:C4"/>
  </mergeCells>
  <pageMargins left="0.7" right="0.7" top="0.75" bottom="0.75" header="0.3" footer="0.3"/>
  <pageSetup paperSize="9" scale="85" orientation="landscape" horizontalDpi="4294967294" verticalDpi="4294967294" r:id="rId1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opLeftCell="A22" workbookViewId="0">
      <selection activeCell="N32" sqref="N32"/>
    </sheetView>
  </sheetViews>
  <sheetFormatPr defaultRowHeight="15" x14ac:dyDescent="0.25"/>
  <sheetData>
    <row r="1" spans="1:10" ht="36.75" customHeight="1" x14ac:dyDescent="0.3">
      <c r="A1" s="274" t="s">
        <v>187</v>
      </c>
      <c r="B1" s="274"/>
      <c r="C1" s="274"/>
      <c r="D1" s="274"/>
      <c r="E1" s="274"/>
      <c r="F1" s="274"/>
      <c r="G1" s="274"/>
      <c r="H1" s="274"/>
      <c r="I1" s="274"/>
      <c r="J1" s="274"/>
    </row>
    <row r="2" spans="1:10" ht="35.25" customHeight="1" x14ac:dyDescent="0.3">
      <c r="A2" s="274" t="s">
        <v>188</v>
      </c>
      <c r="B2" s="274"/>
      <c r="C2" s="274"/>
      <c r="D2" s="274"/>
      <c r="E2" s="274"/>
      <c r="F2" s="274"/>
      <c r="G2" s="274"/>
      <c r="H2" s="274"/>
      <c r="I2" s="274"/>
      <c r="J2" s="274"/>
    </row>
    <row r="3" spans="1:10" ht="18.75" x14ac:dyDescent="0.3">
      <c r="A3" s="47"/>
    </row>
    <row r="4" spans="1:10" ht="18.75" x14ac:dyDescent="0.25">
      <c r="A4" s="275" t="s">
        <v>189</v>
      </c>
      <c r="B4" s="275"/>
      <c r="C4" s="275"/>
      <c r="D4" s="275"/>
      <c r="E4" s="275"/>
      <c r="F4" s="275"/>
      <c r="G4" s="275"/>
      <c r="H4" s="275"/>
      <c r="I4" s="275"/>
      <c r="J4" s="275"/>
    </row>
    <row r="5" spans="1:10" ht="18.75" x14ac:dyDescent="0.3">
      <c r="A5" s="273" t="s">
        <v>190</v>
      </c>
      <c r="B5" s="273"/>
      <c r="C5" s="273"/>
      <c r="D5" s="273"/>
      <c r="E5" s="273"/>
      <c r="F5" s="273"/>
      <c r="G5" s="273"/>
      <c r="H5" s="273"/>
      <c r="I5" s="273"/>
      <c r="J5" s="273"/>
    </row>
    <row r="6" spans="1:10" ht="18.75" x14ac:dyDescent="0.3">
      <c r="A6" s="273" t="s">
        <v>191</v>
      </c>
      <c r="B6" s="273"/>
      <c r="C6" s="273"/>
      <c r="D6" s="273"/>
      <c r="E6" s="273"/>
      <c r="F6" s="273"/>
      <c r="G6" s="273"/>
      <c r="H6" s="273"/>
      <c r="I6" s="273"/>
      <c r="J6" s="273"/>
    </row>
    <row r="7" spans="1:10" ht="18.75" x14ac:dyDescent="0.3">
      <c r="A7" s="273" t="s">
        <v>192</v>
      </c>
      <c r="B7" s="273"/>
      <c r="C7" s="273"/>
      <c r="D7" s="273"/>
      <c r="E7" s="273"/>
      <c r="F7" s="273"/>
      <c r="G7" s="273"/>
      <c r="H7" s="273"/>
      <c r="I7" s="273"/>
      <c r="J7" s="273"/>
    </row>
    <row r="8" spans="1:10" ht="18.75" x14ac:dyDescent="0.3">
      <c r="A8" s="273" t="s">
        <v>193</v>
      </c>
      <c r="B8" s="273"/>
      <c r="C8" s="273"/>
      <c r="D8" s="273"/>
      <c r="E8" s="273"/>
      <c r="F8" s="273"/>
      <c r="G8" s="273"/>
      <c r="H8" s="273"/>
      <c r="I8" s="273"/>
      <c r="J8" s="273"/>
    </row>
    <row r="9" spans="1:10" ht="18.75" x14ac:dyDescent="0.3">
      <c r="A9" s="273" t="s">
        <v>194</v>
      </c>
      <c r="B9" s="273"/>
      <c r="C9" s="273"/>
      <c r="D9" s="273"/>
      <c r="E9" s="273"/>
      <c r="F9" s="273"/>
      <c r="G9" s="273"/>
      <c r="H9" s="273"/>
      <c r="I9" s="273"/>
      <c r="J9" s="273"/>
    </row>
    <row r="10" spans="1:10" ht="18.75" x14ac:dyDescent="0.3">
      <c r="A10" s="273" t="s">
        <v>195</v>
      </c>
      <c r="B10" s="273"/>
      <c r="C10" s="273"/>
      <c r="D10" s="273"/>
      <c r="E10" s="273"/>
      <c r="F10" s="273"/>
      <c r="G10" s="273"/>
      <c r="H10" s="273"/>
      <c r="I10" s="273"/>
      <c r="J10" s="273"/>
    </row>
    <row r="11" spans="1:10" ht="18.75" x14ac:dyDescent="0.3">
      <c r="A11" s="273" t="s">
        <v>196</v>
      </c>
      <c r="B11" s="273"/>
      <c r="C11" s="273"/>
      <c r="D11" s="273"/>
      <c r="E11" s="273"/>
      <c r="F11" s="273"/>
      <c r="G11" s="273"/>
      <c r="H11" s="273"/>
      <c r="I11" s="273"/>
      <c r="J11" s="273"/>
    </row>
    <row r="12" spans="1:10" ht="18.75" x14ac:dyDescent="0.3">
      <c r="A12" s="273" t="s">
        <v>197</v>
      </c>
      <c r="B12" s="273"/>
      <c r="C12" s="273"/>
      <c r="D12" s="273"/>
      <c r="E12" s="273"/>
      <c r="F12" s="273"/>
      <c r="G12" s="273"/>
      <c r="H12" s="273"/>
      <c r="I12" s="273"/>
      <c r="J12" s="273"/>
    </row>
    <row r="13" spans="1:10" ht="18.75" x14ac:dyDescent="0.3">
      <c r="A13" s="273" t="s">
        <v>198</v>
      </c>
      <c r="B13" s="273"/>
      <c r="C13" s="273"/>
      <c r="D13" s="273"/>
      <c r="E13" s="273"/>
      <c r="F13" s="273"/>
      <c r="G13" s="273"/>
      <c r="H13" s="273"/>
      <c r="I13" s="273"/>
      <c r="J13" s="273"/>
    </row>
    <row r="14" spans="1:10" ht="18.75" x14ac:dyDescent="0.3">
      <c r="A14" s="273" t="s">
        <v>199</v>
      </c>
      <c r="B14" s="273"/>
      <c r="C14" s="273"/>
      <c r="D14" s="273"/>
      <c r="E14" s="273"/>
      <c r="F14" s="273"/>
      <c r="G14" s="273"/>
      <c r="H14" s="273"/>
      <c r="I14" s="273"/>
      <c r="J14" s="273"/>
    </row>
    <row r="15" spans="1:10" ht="18.75" x14ac:dyDescent="0.3">
      <c r="A15" s="273" t="s">
        <v>200</v>
      </c>
      <c r="B15" s="273"/>
      <c r="C15" s="273"/>
      <c r="D15" s="273"/>
      <c r="E15" s="273"/>
      <c r="F15" s="273"/>
      <c r="G15" s="273"/>
      <c r="H15" s="273"/>
      <c r="I15" s="273"/>
      <c r="J15" s="273"/>
    </row>
    <row r="16" spans="1:10" ht="18.75" x14ac:dyDescent="0.3">
      <c r="A16" s="268" t="s">
        <v>201</v>
      </c>
      <c r="B16" s="268"/>
      <c r="C16" s="268"/>
      <c r="D16" s="268"/>
      <c r="E16" s="268"/>
      <c r="F16" s="268"/>
      <c r="G16" s="268"/>
      <c r="H16" s="268"/>
      <c r="I16" s="268"/>
      <c r="J16" s="268"/>
    </row>
    <row r="17" spans="1:10" ht="18.75" x14ac:dyDescent="0.3">
      <c r="A17" s="273" t="s">
        <v>202</v>
      </c>
      <c r="B17" s="273"/>
      <c r="C17" s="273"/>
      <c r="D17" s="273"/>
      <c r="E17" s="273"/>
      <c r="F17" s="273"/>
      <c r="G17" s="273"/>
      <c r="H17" s="273"/>
      <c r="I17" s="273"/>
      <c r="J17" s="273"/>
    </row>
    <row r="18" spans="1:10" ht="18.75" x14ac:dyDescent="0.3">
      <c r="A18" s="273" t="s">
        <v>203</v>
      </c>
      <c r="B18" s="273"/>
      <c r="C18" s="273"/>
      <c r="D18" s="273"/>
      <c r="E18" s="273"/>
      <c r="F18" s="273"/>
      <c r="G18" s="273"/>
      <c r="H18" s="273"/>
      <c r="I18" s="273"/>
      <c r="J18" s="273"/>
    </row>
    <row r="19" spans="1:10" ht="18.75" x14ac:dyDescent="0.3">
      <c r="A19" s="273" t="s">
        <v>204</v>
      </c>
      <c r="B19" s="273"/>
      <c r="C19" s="273"/>
      <c r="D19" s="273"/>
      <c r="E19" s="273"/>
      <c r="F19" s="273"/>
      <c r="G19" s="273"/>
      <c r="H19" s="273"/>
      <c r="I19" s="273"/>
      <c r="J19" s="273"/>
    </row>
    <row r="20" spans="1:10" ht="18.75" x14ac:dyDescent="0.3">
      <c r="A20" s="273" t="s">
        <v>205</v>
      </c>
      <c r="B20" s="273"/>
      <c r="C20" s="273"/>
      <c r="D20" s="273"/>
      <c r="E20" s="273"/>
      <c r="F20" s="273"/>
      <c r="G20" s="273"/>
      <c r="H20" s="273"/>
      <c r="I20" s="273"/>
      <c r="J20" s="273"/>
    </row>
    <row r="21" spans="1:10" ht="18.75" x14ac:dyDescent="0.3">
      <c r="A21" s="273" t="s">
        <v>206</v>
      </c>
      <c r="B21" s="273"/>
      <c r="C21" s="273"/>
      <c r="D21" s="273"/>
      <c r="E21" s="273"/>
      <c r="F21" s="273"/>
      <c r="G21" s="273"/>
      <c r="H21" s="273"/>
      <c r="I21" s="273"/>
      <c r="J21" s="273"/>
    </row>
    <row r="22" spans="1:10" ht="18.75" x14ac:dyDescent="0.3">
      <c r="A22" s="273" t="s">
        <v>207</v>
      </c>
      <c r="B22" s="273"/>
      <c r="C22" s="273"/>
      <c r="D22" s="273"/>
      <c r="E22" s="273"/>
      <c r="F22" s="273"/>
      <c r="G22" s="273"/>
      <c r="H22" s="273"/>
      <c r="I22" s="273"/>
      <c r="J22" s="273"/>
    </row>
    <row r="23" spans="1:10" ht="18.75" x14ac:dyDescent="0.3">
      <c r="A23" s="273" t="s">
        <v>208</v>
      </c>
      <c r="B23" s="273"/>
      <c r="C23" s="273"/>
      <c r="D23" s="273"/>
      <c r="E23" s="273"/>
      <c r="F23" s="273"/>
      <c r="G23" s="273"/>
      <c r="H23" s="273"/>
      <c r="I23" s="273"/>
      <c r="J23" s="273"/>
    </row>
    <row r="24" spans="1:10" ht="18.75" x14ac:dyDescent="0.3">
      <c r="A24" s="273" t="s">
        <v>209</v>
      </c>
      <c r="B24" s="273"/>
      <c r="C24" s="273"/>
      <c r="D24" s="273"/>
      <c r="E24" s="273"/>
      <c r="F24" s="273"/>
      <c r="G24" s="273"/>
      <c r="H24" s="273"/>
      <c r="I24" s="273"/>
      <c r="J24" s="273"/>
    </row>
    <row r="25" spans="1:10" ht="18.75" x14ac:dyDescent="0.3">
      <c r="A25" s="273" t="s">
        <v>210</v>
      </c>
      <c r="B25" s="273"/>
      <c r="C25" s="273"/>
      <c r="D25" s="273"/>
      <c r="E25" s="273"/>
      <c r="F25" s="273"/>
      <c r="G25" s="273"/>
      <c r="H25" s="273"/>
      <c r="I25" s="273"/>
      <c r="J25" s="273"/>
    </row>
    <row r="26" spans="1:10" ht="18.75" x14ac:dyDescent="0.3">
      <c r="A26" s="273" t="s">
        <v>211</v>
      </c>
      <c r="B26" s="273"/>
      <c r="C26" s="273"/>
      <c r="D26" s="273"/>
      <c r="E26" s="273"/>
      <c r="F26" s="273"/>
      <c r="G26" s="273"/>
      <c r="H26" s="273"/>
      <c r="I26" s="273"/>
      <c r="J26" s="273"/>
    </row>
    <row r="27" spans="1:10" ht="18.75" x14ac:dyDescent="0.3">
      <c r="A27" s="268" t="s">
        <v>212</v>
      </c>
      <c r="B27" s="268"/>
      <c r="C27" s="268"/>
      <c r="D27" s="268"/>
      <c r="E27" s="268"/>
      <c r="F27" s="268"/>
      <c r="G27" s="268"/>
      <c r="H27" s="268"/>
      <c r="I27" s="268"/>
      <c r="J27" s="268"/>
    </row>
    <row r="28" spans="1:10" ht="18.75" x14ac:dyDescent="0.3">
      <c r="A28" s="273" t="s">
        <v>213</v>
      </c>
      <c r="B28" s="273"/>
      <c r="C28" s="273"/>
      <c r="D28" s="273"/>
      <c r="E28" s="273"/>
      <c r="F28" s="273"/>
      <c r="G28" s="273"/>
      <c r="H28" s="273"/>
      <c r="I28" s="273"/>
      <c r="J28" s="273"/>
    </row>
    <row r="29" spans="1:10" ht="18.75" x14ac:dyDescent="0.3">
      <c r="A29" s="273" t="s">
        <v>214</v>
      </c>
      <c r="B29" s="273"/>
      <c r="C29" s="273"/>
      <c r="D29" s="273"/>
      <c r="E29" s="273"/>
      <c r="F29" s="273"/>
      <c r="G29" s="273"/>
      <c r="H29" s="273"/>
      <c r="I29" s="273"/>
      <c r="J29" s="273"/>
    </row>
    <row r="30" spans="1:10" ht="18.75" x14ac:dyDescent="0.3">
      <c r="A30" s="273" t="s">
        <v>215</v>
      </c>
      <c r="B30" s="273"/>
      <c r="C30" s="273"/>
      <c r="D30" s="273"/>
      <c r="E30" s="273"/>
      <c r="F30" s="273"/>
      <c r="G30" s="273"/>
      <c r="H30" s="273"/>
      <c r="I30" s="273"/>
      <c r="J30" s="273"/>
    </row>
    <row r="31" spans="1:10" ht="18.75" x14ac:dyDescent="0.3">
      <c r="A31" s="268" t="s">
        <v>216</v>
      </c>
      <c r="B31" s="268"/>
      <c r="C31" s="268"/>
      <c r="D31" s="268"/>
      <c r="E31" s="268"/>
      <c r="F31" s="268"/>
      <c r="G31" s="268"/>
      <c r="H31" s="268"/>
      <c r="I31" s="268"/>
      <c r="J31" s="268"/>
    </row>
    <row r="32" spans="1:10" ht="54" customHeight="1" x14ac:dyDescent="0.3">
      <c r="A32" s="276" t="s">
        <v>217</v>
      </c>
      <c r="B32" s="276"/>
      <c r="C32" s="276"/>
      <c r="D32" s="276"/>
      <c r="E32" s="276"/>
      <c r="F32" s="276"/>
      <c r="G32" s="276"/>
      <c r="H32" s="276"/>
      <c r="I32" s="276"/>
      <c r="J32" s="276"/>
    </row>
    <row r="33" spans="1:10" ht="18.75" x14ac:dyDescent="0.3">
      <c r="A33" s="268" t="s">
        <v>218</v>
      </c>
      <c r="B33" s="268"/>
      <c r="C33" s="268"/>
      <c r="D33" s="268"/>
      <c r="E33" s="268"/>
      <c r="F33" s="268"/>
      <c r="G33" s="268"/>
      <c r="H33" s="268"/>
      <c r="I33" s="268"/>
      <c r="J33" s="268"/>
    </row>
    <row r="34" spans="1:10" ht="18.75" x14ac:dyDescent="0.3">
      <c r="A34" s="273" t="s">
        <v>219</v>
      </c>
      <c r="B34" s="273"/>
      <c r="C34" s="273"/>
      <c r="D34" s="273"/>
      <c r="E34" s="273"/>
      <c r="F34" s="273"/>
      <c r="G34" s="273"/>
      <c r="H34" s="273"/>
      <c r="I34" s="273"/>
      <c r="J34" s="273"/>
    </row>
    <row r="35" spans="1:10" ht="18.75" x14ac:dyDescent="0.3">
      <c r="A35" s="268" t="s">
        <v>220</v>
      </c>
      <c r="B35" s="268"/>
      <c r="C35" s="268"/>
      <c r="D35" s="268"/>
      <c r="E35" s="268"/>
      <c r="F35" s="268"/>
      <c r="G35" s="268"/>
      <c r="H35" s="268"/>
      <c r="I35" s="268"/>
      <c r="J35" s="268"/>
    </row>
    <row r="36" spans="1:10" ht="18.75" x14ac:dyDescent="0.3">
      <c r="A36" s="273" t="s">
        <v>221</v>
      </c>
      <c r="B36" s="273"/>
      <c r="C36" s="273"/>
      <c r="D36" s="273"/>
      <c r="E36" s="273"/>
      <c r="F36" s="273"/>
      <c r="G36" s="273"/>
      <c r="H36" s="273"/>
      <c r="I36" s="273"/>
      <c r="J36" s="273"/>
    </row>
    <row r="37" spans="1:10" ht="18.75" x14ac:dyDescent="0.3">
      <c r="A37" s="273" t="s">
        <v>222</v>
      </c>
      <c r="B37" s="273"/>
      <c r="C37" s="273"/>
      <c r="D37" s="273"/>
      <c r="E37" s="273"/>
      <c r="F37" s="273"/>
      <c r="G37" s="273"/>
      <c r="H37" s="273"/>
      <c r="I37" s="273"/>
      <c r="J37" s="273"/>
    </row>
  </sheetData>
  <mergeCells count="36">
    <mergeCell ref="A36:J36"/>
    <mergeCell ref="A37:J37"/>
    <mergeCell ref="A29:J29"/>
    <mergeCell ref="A30:J30"/>
    <mergeCell ref="A31:J31"/>
    <mergeCell ref="A33:J33"/>
    <mergeCell ref="A34:J34"/>
    <mergeCell ref="A35:J35"/>
    <mergeCell ref="A32:J32"/>
    <mergeCell ref="A7:J7"/>
    <mergeCell ref="A8:J8"/>
    <mergeCell ref="A28:J28"/>
    <mergeCell ref="A16:J16"/>
    <mergeCell ref="A17:J17"/>
    <mergeCell ref="A18:J18"/>
    <mergeCell ref="A19:J19"/>
    <mergeCell ref="A20:J20"/>
    <mergeCell ref="A21:J21"/>
    <mergeCell ref="A26:J26"/>
    <mergeCell ref="A22:J22"/>
    <mergeCell ref="A23:J23"/>
    <mergeCell ref="A24:J24"/>
    <mergeCell ref="A25:J25"/>
    <mergeCell ref="A27:J27"/>
    <mergeCell ref="A15:J15"/>
    <mergeCell ref="A1:J1"/>
    <mergeCell ref="A2:J2"/>
    <mergeCell ref="A4:J4"/>
    <mergeCell ref="A5:J5"/>
    <mergeCell ref="A6:J6"/>
    <mergeCell ref="A12:J12"/>
    <mergeCell ref="A13:J13"/>
    <mergeCell ref="A14:J14"/>
    <mergeCell ref="A9:J9"/>
    <mergeCell ref="A10:J10"/>
    <mergeCell ref="A11:J11"/>
  </mergeCells>
  <pageMargins left="0.51181102362204722" right="0.51181102362204722" top="0.55118110236220474" bottom="0.55118110236220474" header="0.31496062992125984" footer="0.31496062992125984"/>
  <pageSetup paperSize="9" orientation="portrait" horizontalDpi="4294967294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B18" sqref="B18"/>
    </sheetView>
  </sheetViews>
  <sheetFormatPr defaultRowHeight="15" x14ac:dyDescent="0.25"/>
  <sheetData>
    <row r="1" spans="1:14" ht="18.75" x14ac:dyDescent="0.3">
      <c r="I1" s="48" t="s">
        <v>255</v>
      </c>
      <c r="M1" s="65"/>
    </row>
    <row r="2" spans="1:14" ht="18.75" x14ac:dyDescent="0.3">
      <c r="A2" s="277" t="s">
        <v>273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</row>
    <row r="3" spans="1:14" ht="18.75" x14ac:dyDescent="0.3">
      <c r="A3" s="277" t="s">
        <v>256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</row>
    <row r="4" spans="1:14" ht="18.75" x14ac:dyDescent="0.3">
      <c r="A4" s="277" t="s">
        <v>257</v>
      </c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</row>
    <row r="5" spans="1:14" ht="18.75" x14ac:dyDescent="0.3">
      <c r="A5" s="277" t="s">
        <v>258</v>
      </c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</row>
    <row r="6" spans="1:14" ht="18.75" x14ac:dyDescent="0.3">
      <c r="A6" s="277" t="s">
        <v>270</v>
      </c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</row>
    <row r="7" spans="1:14" ht="18.75" x14ac:dyDescent="0.3">
      <c r="A7" s="48"/>
    </row>
    <row r="8" spans="1:14" ht="18.75" x14ac:dyDescent="0.3">
      <c r="A8" s="48"/>
    </row>
    <row r="9" spans="1:14" ht="18.75" x14ac:dyDescent="0.3">
      <c r="A9" s="268" t="s">
        <v>259</v>
      </c>
      <c r="B9" s="268"/>
      <c r="C9" s="268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</row>
    <row r="10" spans="1:14" ht="18.75" x14ac:dyDescent="0.3">
      <c r="A10" s="279" t="s">
        <v>260</v>
      </c>
      <c r="B10" s="279"/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</row>
    <row r="11" spans="1:14" ht="18.75" x14ac:dyDescent="0.3">
      <c r="A11" s="279" t="s">
        <v>261</v>
      </c>
      <c r="B11" s="279"/>
      <c r="C11" s="279"/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</row>
    <row r="12" spans="1:14" ht="18.75" x14ac:dyDescent="0.3">
      <c r="A12" s="280" t="s">
        <v>262</v>
      </c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</row>
    <row r="13" spans="1:14" ht="18.75" x14ac:dyDescent="0.3">
      <c r="A13" s="280" t="s">
        <v>263</v>
      </c>
      <c r="B13" s="280"/>
      <c r="C13" s="280"/>
      <c r="D13" s="280"/>
      <c r="E13" s="280"/>
      <c r="F13" s="280"/>
      <c r="G13" s="280"/>
      <c r="H13" s="280"/>
      <c r="I13" s="280"/>
      <c r="J13" s="280"/>
      <c r="K13" s="280"/>
      <c r="L13" s="280"/>
      <c r="M13" s="280"/>
      <c r="N13" s="280"/>
    </row>
    <row r="14" spans="1:14" ht="18.75" x14ac:dyDescent="0.3">
      <c r="A14" s="279" t="s">
        <v>264</v>
      </c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N14" s="279"/>
    </row>
    <row r="15" spans="1:14" ht="18.75" x14ac:dyDescent="0.3">
      <c r="A15" s="280" t="s">
        <v>188</v>
      </c>
      <c r="B15" s="280"/>
      <c r="C15" s="280"/>
      <c r="D15" s="280"/>
      <c r="E15" s="280"/>
      <c r="F15" s="280"/>
      <c r="G15" s="280"/>
      <c r="H15" s="280"/>
      <c r="I15" s="280"/>
      <c r="J15" s="280"/>
      <c r="K15" s="280"/>
      <c r="L15" s="280"/>
      <c r="M15" s="280"/>
      <c r="N15" s="280"/>
    </row>
    <row r="16" spans="1:14" ht="18.75" x14ac:dyDescent="0.3">
      <c r="A16" s="279" t="s">
        <v>265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</row>
    <row r="17" spans="1:14" ht="18.75" x14ac:dyDescent="0.3">
      <c r="A17" s="63"/>
    </row>
    <row r="18" spans="1:14" ht="21.75" customHeight="1" x14ac:dyDescent="0.3">
      <c r="I18" s="278" t="s">
        <v>266</v>
      </c>
      <c r="J18" s="278"/>
      <c r="K18" s="278"/>
      <c r="L18" s="278"/>
      <c r="M18" s="278"/>
      <c r="N18" s="278"/>
    </row>
    <row r="19" spans="1:14" ht="18" customHeight="1" x14ac:dyDescent="0.3">
      <c r="I19" s="278" t="s">
        <v>267</v>
      </c>
      <c r="J19" s="278"/>
      <c r="K19" s="278"/>
      <c r="L19" s="278"/>
      <c r="M19" s="278"/>
      <c r="N19" s="278"/>
    </row>
    <row r="20" spans="1:14" ht="18.75" x14ac:dyDescent="0.3">
      <c r="G20" s="278" t="s">
        <v>272</v>
      </c>
      <c r="H20" s="278"/>
      <c r="I20" s="278"/>
      <c r="J20" s="278"/>
      <c r="K20" s="278"/>
      <c r="L20" s="278"/>
      <c r="M20" s="278"/>
      <c r="N20" s="278"/>
    </row>
    <row r="21" spans="1:14" ht="18.75" x14ac:dyDescent="0.3">
      <c r="G21" s="277" t="s">
        <v>271</v>
      </c>
      <c r="H21" s="277"/>
      <c r="I21" s="277"/>
      <c r="J21" s="277"/>
      <c r="K21" s="277"/>
      <c r="L21" s="277"/>
      <c r="M21" s="277"/>
      <c r="N21" s="277"/>
    </row>
    <row r="22" spans="1:14" ht="18.75" x14ac:dyDescent="0.3">
      <c r="A22" s="62" t="s">
        <v>268</v>
      </c>
      <c r="G22" s="65"/>
      <c r="H22" s="65"/>
      <c r="I22" s="65"/>
      <c r="J22" s="65"/>
      <c r="K22" s="65"/>
      <c r="L22" s="65"/>
      <c r="M22" s="65"/>
      <c r="N22" s="65"/>
    </row>
    <row r="23" spans="1:14" ht="18.75" x14ac:dyDescent="0.3">
      <c r="A23" s="62" t="s">
        <v>269</v>
      </c>
      <c r="G23" s="64"/>
      <c r="H23" s="64"/>
      <c r="I23" s="64"/>
      <c r="J23" s="64"/>
      <c r="K23" s="64"/>
      <c r="L23" s="64"/>
      <c r="M23" s="64"/>
      <c r="N23" s="64"/>
    </row>
  </sheetData>
  <mergeCells count="17">
    <mergeCell ref="G21:N21"/>
    <mergeCell ref="A14:N14"/>
    <mergeCell ref="A15:N15"/>
    <mergeCell ref="A16:N16"/>
    <mergeCell ref="A10:N10"/>
    <mergeCell ref="A11:N11"/>
    <mergeCell ref="A12:N12"/>
    <mergeCell ref="I18:N18"/>
    <mergeCell ref="I19:N19"/>
    <mergeCell ref="A13:N13"/>
    <mergeCell ref="A5:N5"/>
    <mergeCell ref="A6:N6"/>
    <mergeCell ref="A9:N9"/>
    <mergeCell ref="A2:N2"/>
    <mergeCell ref="G20:N20"/>
    <mergeCell ref="A3:N3"/>
    <mergeCell ref="A4:N4"/>
  </mergeCells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Учебный план</vt:lpstr>
      <vt:lpstr>Базисный</vt:lpstr>
      <vt:lpstr>Сводные данные</vt:lpstr>
      <vt:lpstr>Сводные данные (2)</vt:lpstr>
      <vt:lpstr>Перечень каб. лаб.</vt:lpstr>
      <vt:lpstr>Тит. лист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химия</cp:lastModifiedBy>
  <cp:lastPrinted>2008-07-17T05:41:15Z</cp:lastPrinted>
  <dcterms:created xsi:type="dcterms:W3CDTF">2018-07-10T05:20:45Z</dcterms:created>
  <dcterms:modified xsi:type="dcterms:W3CDTF">2024-03-28T11:26:56Z</dcterms:modified>
</cp:coreProperties>
</file>